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45" yWindow="5100" windowWidth="15120" windowHeight="7830" firstSheet="1" activeTab="1"/>
  </bookViews>
  <sheets>
    <sheet name="Лист1" sheetId="3" state="hidden" r:id="rId1"/>
    <sheet name="Лист2" sheetId="4" r:id="rId2"/>
    <sheet name="Лист3" sheetId="5" r:id="rId3"/>
  </sheets>
  <externalReferences>
    <externalReference r:id="rId4"/>
  </externalReferences>
  <definedNames>
    <definedName name="_xlnm._FilterDatabase" localSheetId="1" hidden="1">Лист2!$A$1:$AD$52</definedName>
    <definedName name="_xlnm.Print_Area" localSheetId="0">Лист1!$A$1:$O$43</definedName>
    <definedName name="_xlnm.Print_Area" localSheetId="1">Лист2!$A$1:$AD$52</definedName>
  </definedNames>
  <calcPr calcId="145621"/>
</workbook>
</file>

<file path=xl/calcChain.xml><?xml version="1.0" encoding="utf-8"?>
<calcChain xmlns="http://schemas.openxmlformats.org/spreadsheetml/2006/main">
  <c r="AA17" i="4" l="1"/>
  <c r="AA18" i="4" s="1"/>
  <c r="AA20" i="4" s="1"/>
  <c r="AA21" i="4" s="1"/>
  <c r="AA22" i="4" s="1"/>
  <c r="AA24" i="4" s="1"/>
  <c r="AA25" i="4" s="1"/>
  <c r="AA27" i="4" s="1"/>
  <c r="AA28" i="4" s="1"/>
  <c r="AA29" i="4" s="1"/>
  <c r="AA30" i="4" s="1"/>
  <c r="AA31" i="4" s="1"/>
  <c r="AA33" i="4" s="1"/>
  <c r="AA35" i="4" s="1"/>
  <c r="AA36" i="4" s="1"/>
  <c r="AA37" i="4" s="1"/>
  <c r="AA39" i="4" s="1"/>
  <c r="AA41" i="4" s="1"/>
  <c r="AA42" i="4" s="1"/>
  <c r="AA43" i="4" s="1"/>
  <c r="AA44" i="4" s="1"/>
  <c r="AA45" i="4" s="1"/>
  <c r="AA46" i="4" s="1"/>
  <c r="AA47" i="4" s="1"/>
  <c r="AA48" i="4" s="1"/>
  <c r="AA49" i="4" s="1"/>
  <c r="AA50" i="4" s="1"/>
  <c r="AA15" i="4"/>
  <c r="I25" i="4" l="1"/>
  <c r="I22" i="4"/>
  <c r="I21" i="4"/>
  <c r="I18" i="4"/>
  <c r="I51" i="4"/>
  <c r="I50" i="4"/>
  <c r="I49" i="4"/>
  <c r="I48" i="4" l="1"/>
  <c r="I47" i="4"/>
  <c r="I46" i="4"/>
  <c r="I45" i="4"/>
  <c r="I44" i="4"/>
  <c r="I43" i="4"/>
  <c r="I42" i="4"/>
  <c r="I41" i="4"/>
  <c r="I39" i="4"/>
  <c r="I37" i="4"/>
  <c r="I36" i="4"/>
  <c r="I27" i="4"/>
  <c r="I28" i="4"/>
  <c r="I29" i="4"/>
  <c r="I33" i="4"/>
  <c r="I30" i="4"/>
  <c r="I31" i="4"/>
  <c r="I40" i="4" l="1"/>
  <c r="I38" i="4"/>
  <c r="I34" i="4"/>
  <c r="I32" i="4"/>
  <c r="I26" i="4"/>
  <c r="I24" i="4"/>
  <c r="I23" i="4"/>
  <c r="I19" i="4" l="1"/>
  <c r="I16" i="4"/>
  <c r="A18" i="4"/>
  <c r="A19" i="4" s="1"/>
  <c r="A20" i="4" s="1"/>
  <c r="A21" i="4" s="1"/>
  <c r="A22" i="4" s="1"/>
  <c r="A23" i="4" s="1"/>
  <c r="A24" i="4" s="1"/>
  <c r="A25" i="4" s="1"/>
  <c r="A28" i="4" s="1"/>
  <c r="A29" i="4" s="1"/>
  <c r="A30" i="4" s="1"/>
  <c r="A31" i="4" s="1"/>
  <c r="A32" i="4" s="1"/>
  <c r="A33" i="4" s="1"/>
  <c r="A36" i="4" s="1"/>
  <c r="A37" i="4" s="1"/>
  <c r="A38" i="4" s="1"/>
  <c r="A39" i="4" s="1"/>
  <c r="A40" i="4" s="1"/>
  <c r="A41" i="4" s="1"/>
  <c r="A42" i="4" s="1"/>
  <c r="A44" i="4" s="1"/>
  <c r="A45" i="4" s="1"/>
  <c r="A46" i="4" s="1"/>
  <c r="A47" i="4" s="1"/>
  <c r="A48" i="4" s="1"/>
  <c r="A49" i="4" s="1"/>
  <c r="A15" i="4"/>
  <c r="X45" i="3" l="1"/>
  <c r="R45" i="3"/>
  <c r="E45" i="3"/>
  <c r="E44" i="3"/>
  <c r="F43" i="3"/>
  <c r="F42" i="3"/>
  <c r="F41" i="3"/>
  <c r="R38" i="3"/>
  <c r="F37" i="3"/>
  <c r="F36" i="3"/>
  <c r="R35" i="3"/>
  <c r="F34" i="3"/>
  <c r="R33" i="3"/>
  <c r="F32" i="3"/>
  <c r="W31" i="3"/>
  <c r="U31" i="3"/>
  <c r="F31" i="3"/>
  <c r="W30" i="3"/>
  <c r="U30" i="3"/>
  <c r="F30" i="3"/>
  <c r="R29" i="3"/>
  <c r="F28" i="3"/>
  <c r="R27" i="3"/>
  <c r="W26" i="3"/>
  <c r="U26" i="3"/>
  <c r="F26" i="3"/>
  <c r="W25" i="3"/>
  <c r="U25" i="3"/>
  <c r="F25" i="3"/>
  <c r="F24" i="3"/>
  <c r="T22" i="3"/>
  <c r="T23" i="3" s="1"/>
  <c r="T24" i="3" s="1"/>
  <c r="T25" i="3" s="1"/>
  <c r="T26" i="3" s="1"/>
  <c r="T28" i="3" s="1"/>
  <c r="T30" i="3" s="1"/>
  <c r="R21" i="3"/>
  <c r="R20" i="3"/>
  <c r="F19" i="3"/>
  <c r="R17" i="3"/>
  <c r="F16" i="3"/>
  <c r="F15" i="3"/>
  <c r="T14" i="3"/>
  <c r="T15" i="3" s="1"/>
  <c r="T16" i="3" s="1"/>
  <c r="T18" i="3" s="1"/>
  <c r="T19" i="3" s="1"/>
  <c r="X13" i="3"/>
  <c r="X17" i="3" s="1"/>
  <c r="X20" i="3" s="1"/>
  <c r="X21" i="3" s="1"/>
  <c r="X27" i="3" s="1"/>
  <c r="X29" i="3" s="1"/>
  <c r="X33" i="3" s="1"/>
  <c r="X35" i="3" s="1"/>
  <c r="X38" i="3" s="1"/>
  <c r="R13" i="3"/>
  <c r="X11" i="3"/>
  <c r="X44" i="3" s="1"/>
  <c r="X12" i="3" s="1"/>
  <c r="X14" i="3" s="1"/>
  <c r="X15" i="3" s="1"/>
  <c r="X16" i="3" s="1"/>
  <c r="X18" i="3" s="1"/>
  <c r="X19" i="3" s="1"/>
  <c r="X22" i="3" s="1"/>
  <c r="X23" i="3" s="1"/>
  <c r="X24" i="3" s="1"/>
  <c r="X25" i="3" s="1"/>
  <c r="X26" i="3" s="1"/>
  <c r="X28" i="3" s="1"/>
  <c r="X30" i="3" s="1"/>
  <c r="X31" i="3" s="1"/>
  <c r="X32" i="3" s="1"/>
  <c r="X34" i="3" s="1"/>
  <c r="X36" i="3" s="1"/>
  <c r="X37" i="3" s="1"/>
  <c r="X39" i="3" s="1"/>
  <c r="X40" i="3" s="1"/>
  <c r="X41" i="3" s="1"/>
  <c r="X42" i="3" s="1"/>
  <c r="X43" i="3" s="1"/>
  <c r="E11" i="3"/>
  <c r="E10" i="3"/>
  <c r="X9" i="3"/>
  <c r="X10" i="3" s="1"/>
  <c r="R9" i="3"/>
  <c r="R8" i="3"/>
  <c r="X7" i="3"/>
  <c r="T7" i="3"/>
  <c r="T10" i="3" s="1"/>
  <c r="T11" i="3" s="1"/>
  <c r="T44" i="3" s="1"/>
  <c r="T12" i="3" s="1"/>
  <c r="F7" i="3"/>
  <c r="F11" i="3" s="1"/>
  <c r="F12" i="3" s="1"/>
  <c r="F18" i="3" s="1"/>
  <c r="F22" i="3" s="1"/>
  <c r="F23" i="3" s="1"/>
  <c r="F39" i="3" s="1"/>
  <c r="F40" i="3" s="1"/>
  <c r="T31" i="3" l="1"/>
  <c r="T32" i="3"/>
  <c r="T34" i="3" s="1"/>
  <c r="T36" i="3" s="1"/>
  <c r="T37" i="3" s="1"/>
  <c r="T39" i="3" s="1"/>
  <c r="T40" i="3" s="1"/>
  <c r="T41" i="3" s="1"/>
  <c r="T42" i="3" s="1"/>
  <c r="T43" i="3" s="1"/>
</calcChain>
</file>

<file path=xl/sharedStrings.xml><?xml version="1.0" encoding="utf-8"?>
<sst xmlns="http://schemas.openxmlformats.org/spreadsheetml/2006/main" count="1484" uniqueCount="439">
  <si>
    <t>Ф.И.О.</t>
  </si>
  <si>
    <t>№№</t>
  </si>
  <si>
    <t>№  маршрута</t>
  </si>
  <si>
    <t>Наименование маршрута</t>
  </si>
  <si>
    <t>Наименование перевозчика</t>
  </si>
  <si>
    <t>Юридический адрес</t>
  </si>
  <si>
    <t>Фактический адрес</t>
  </si>
  <si>
    <t>Транспортные средства</t>
  </si>
  <si>
    <t>дата</t>
  </si>
  <si>
    <t>номер</t>
  </si>
  <si>
    <t>срок действия</t>
  </si>
  <si>
    <t>кол-во</t>
  </si>
  <si>
    <t>вместим.</t>
  </si>
  <si>
    <t>Должность</t>
  </si>
  <si>
    <t>Телефон, факс, электронная почта</t>
  </si>
  <si>
    <t>Регистрационный № маршрута</t>
  </si>
  <si>
    <t>Ответственный за транспортное обслуживание населения в муниципальном образовании</t>
  </si>
  <si>
    <t>Информация о перевозчике</t>
  </si>
  <si>
    <t>Ф.И.О. руководителя, телефон, факс, электронная почта</t>
  </si>
  <si>
    <t>Договор, контракт</t>
  </si>
  <si>
    <t>Дата конкурса, аукциона</t>
  </si>
  <si>
    <t>Идентификационный номер налогоплательщика (ИНН)</t>
  </si>
  <si>
    <t>Завод ТПИ-ул.Космонавтов</t>
  </si>
  <si>
    <t>ГУП МО"МОСТРАНСАВТО"  филиал А/к №1784</t>
  </si>
  <si>
    <t>М.О. г.Дмитров, ул. Промышленная,4</t>
  </si>
  <si>
    <t>Беляковский В.М.  (8-495-993-93-52)</t>
  </si>
  <si>
    <t>4-БВ1</t>
  </si>
  <si>
    <t>Начальник отдела по ЖК и ДТХ</t>
  </si>
  <si>
    <t>Груданов А.Г.</t>
  </si>
  <si>
    <t>8-495-993-93-11,    dorogi_dmitrov@mail.ru</t>
  </si>
  <si>
    <t>Вокзал-завод МЖБК -Сады</t>
  </si>
  <si>
    <t>1-БВ1</t>
  </si>
  <si>
    <t>Вокзал РТС</t>
  </si>
  <si>
    <t>ООО «Дмитролайн»</t>
  </si>
  <si>
    <t>М.О. , г. Дмитров, пос. Каналстрой, территория ЗАО "Трансэк"</t>
  </si>
  <si>
    <t>Семенов В.А.  8-495-993-74-07</t>
  </si>
  <si>
    <t>№1672</t>
  </si>
  <si>
    <t>до 31.12.2016</t>
  </si>
  <si>
    <t>Вокзал 4 мкрн</t>
  </si>
  <si>
    <t>до 31.12.2015</t>
  </si>
  <si>
    <t>1-МВ2</t>
  </si>
  <si>
    <t>Глава г.п. Яхрома</t>
  </si>
  <si>
    <t>Дворников С.Ю.</t>
  </si>
  <si>
    <t>8-495-993-95-77</t>
  </si>
  <si>
    <t>№1/2011-т</t>
  </si>
  <si>
    <t>до 31.10.2016</t>
  </si>
  <si>
    <t>1-МВ1,1-БВ2</t>
  </si>
  <si>
    <t>Вокзал-ул. Космонавтов</t>
  </si>
  <si>
    <t>3-БВ1</t>
  </si>
  <si>
    <t>до 31.12.2014</t>
  </si>
  <si>
    <t>Вокзал-ул. Оборонная</t>
  </si>
  <si>
    <t>1-МВ1</t>
  </si>
  <si>
    <t>Дмитров-Мельчевка</t>
  </si>
  <si>
    <t>Дмитров-ст. Турист-Дьяково</t>
  </si>
  <si>
    <t>Дмитров-ст. Костино</t>
  </si>
  <si>
    <t>Дмитров-Княжево</t>
  </si>
  <si>
    <t>Дмитров-Саввино-Никитино-Старово</t>
  </si>
  <si>
    <t>1-МВ1, 1-МВ2,</t>
  </si>
  <si>
    <t>Дмитров-покровское</t>
  </si>
  <si>
    <t xml:space="preserve"> 1-МВ2</t>
  </si>
  <si>
    <t>Дмитров-фабрика 1-е мая</t>
  </si>
  <si>
    <t>Дмитров-РТС-Б.Кузнецово</t>
  </si>
  <si>
    <t>2БВ1</t>
  </si>
  <si>
    <t>Дмитров-Подъячево-Федоровка</t>
  </si>
  <si>
    <t>6-БВ1, 2-БВ2</t>
  </si>
  <si>
    <t>Дмитров-ст Икша-сан Горки</t>
  </si>
  <si>
    <t>6-БВ1,</t>
  </si>
  <si>
    <t>3-БВ1,</t>
  </si>
  <si>
    <t>Дмитров-Рогачево-Нижнево</t>
  </si>
  <si>
    <t>12-БВ1,</t>
  </si>
  <si>
    <t>Дмитров-Яхрома</t>
  </si>
  <si>
    <t>2-БВ1, 2-ОБВ1,</t>
  </si>
  <si>
    <t>Дмитров-Починки-Яхрома</t>
  </si>
  <si>
    <t>Дмитров-Рыбное</t>
  </si>
  <si>
    <t>№1674</t>
  </si>
  <si>
    <t>1-МВ1,3-МВ2</t>
  </si>
  <si>
    <t>Дмитров-Автополигон</t>
  </si>
  <si>
    <t>2-МВ1</t>
  </si>
  <si>
    <t>Дмитров-Ильинское</t>
  </si>
  <si>
    <t>ст Икша-Ассаурово-Дмитров</t>
  </si>
  <si>
    <t>6-БВ1</t>
  </si>
  <si>
    <t>Шпилево-Прудцы</t>
  </si>
  <si>
    <t>Дмитров-Высоково</t>
  </si>
  <si>
    <t>Дмитров-Думино</t>
  </si>
  <si>
    <t>Дмитров-Вороново</t>
  </si>
  <si>
    <t>ИНН 5000.0000.17</t>
  </si>
  <si>
    <t>Тип перевозок по применяемым тарифам (регулируемые, нерегулируемые)</t>
  </si>
  <si>
    <t>регулируемые</t>
  </si>
  <si>
    <t>нерегулируемые</t>
  </si>
  <si>
    <t>3-БВ1, 2-МВII</t>
  </si>
  <si>
    <t>ИНН 5007.0467.26</t>
  </si>
  <si>
    <t>№2161</t>
  </si>
  <si>
    <t>№1675</t>
  </si>
  <si>
    <t>БВ2  2 шт, МВ1  2шт</t>
  </si>
  <si>
    <t>№1673</t>
  </si>
  <si>
    <t>24-МВ1, 5-МВ2</t>
  </si>
  <si>
    <t>1-МВ2, 1-ОМВ</t>
  </si>
  <si>
    <t>1-ОМВ</t>
  </si>
  <si>
    <t>п.Деденево-Н. Гришино</t>
  </si>
  <si>
    <t>Дмитров-Яхрома-Шустино</t>
  </si>
  <si>
    <t>№0148300030913000508-0127565-02</t>
  </si>
  <si>
    <t>16.12.2013г.</t>
  </si>
  <si>
    <t>№0148300030913000509-0127565-01</t>
  </si>
  <si>
    <t>19.12.2013г.</t>
  </si>
  <si>
    <t>№014830002861300065-0177346-01</t>
  </si>
  <si>
    <t>Наименования промежуточных остановочных пунктов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</si>
  <si>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</si>
  <si>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регулярных перевозок, км</t>
  </si>
  <si>
    <t xml:space="preserve">Порядок посадки и высадки пассажиров </t>
  </si>
  <si>
    <t>Вид регулярных перевозок</t>
  </si>
  <si>
    <t>Виды транспортных средств и классы транспортных средств, которые используются для перевозок по маршруту регулярных перевозок, максимальное количество транспортных средств каждого класса</t>
  </si>
  <si>
    <t>Экологические характеристики транспортных средств, которые используются для перевозок по маршруту регулярных перевозок</t>
  </si>
  <si>
    <t>Дата начала осуществления регулярных перевозок</t>
  </si>
  <si>
    <t>Наименование, место нахождения юридического лица, фамилия, имя , отчество индивидуального предпринимателя (в том числе участников договора простого товарищества), осуществляющих перевозки по маршруту регулярных перевозок</t>
  </si>
  <si>
    <t>Реестр маршрутов регулярных перевозок Дмитровского муниципального района Московской области на 2016 год</t>
  </si>
  <si>
    <t>регулируемый тариф</t>
  </si>
  <si>
    <t>нерегулируемый тариф</t>
  </si>
  <si>
    <t>ЕВРО 4</t>
  </si>
  <si>
    <t>ООО «Дмитролайн»,Адрес: 141800, Московская обл., г. Дмитров, ул. Подъячева, 60, Генеральный директор Семенов Виктор Александрович</t>
  </si>
  <si>
    <t>ГУП МО"МОСТРАНСАВТО"  филиал А/к №1784,  141800, Московская область, г. Дмитров, ул. Промышленная, д. 4 ОГРН 1025006171519 ИНН 5000000017, И.О. Директора Голубев Андрей Михайлович</t>
  </si>
  <si>
    <t xml:space="preserve">только в установленных остановочных пунктах или, в любом не запрещенном правилами дорожного движения месте </t>
  </si>
  <si>
    <t>городское поселение Дмитров</t>
  </si>
  <si>
    <t>городское поселение Дмитров, сельское поселение Куликовское</t>
  </si>
  <si>
    <t>городское поселение Дмитров, городское поселение Яхрома, городское поселение Деденево</t>
  </si>
  <si>
    <t>городское поселение Дмитров, сельское поселение Костинское</t>
  </si>
  <si>
    <t>городское поселение Дмитров, сельское поселение Якотское</t>
  </si>
  <si>
    <t>городское поселение Дмитров, сельское поселение Синьковское, сельское поселение Большерогачевское</t>
  </si>
  <si>
    <t>городское поселение Дмитров, городское поселение Яхрома</t>
  </si>
  <si>
    <t>Дмитров-липино-Канал им Москвы</t>
  </si>
  <si>
    <t>городское поселение Дмитров, сельское поселение Синьковское, сельское поселение Куликовское</t>
  </si>
  <si>
    <t>городское поселение Дмитров, городское поселение Яхрома, городское поселение Деденево, сельское поселение Костинское</t>
  </si>
  <si>
    <t>городское поселение Дмитров, сельское поселение Синьковское</t>
  </si>
  <si>
    <t>городское поселение Дмитров, городское поселение Яхрома, городское поселение Деденево, городское поселение Икша, сельское поселение Габовское</t>
  </si>
  <si>
    <t>городское поселение Дмитров, городское поселение Яхрома, городское поселение Деденево, городское поселение Икша, сельское поселение Костинское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</si>
  <si>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Рогачево-Покровское</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</si>
  <si>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</si>
  <si>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МБК-Автополигон</t>
  </si>
  <si>
    <t>Ул. Московская, Ул. Советская, Ул.Загорская, Ул. Минина, Ул. Семенюка, Ул. Профессиональная  г. Дмитрова, А-108-МБК –Дмитровско-Ярославское шоссе, МБК-Буденовец, Жестылево-Рыбное</t>
  </si>
  <si>
    <t>Ул. Московская, Ул. Советская, Ул.Загорская, Ул. Минина, Ул. Профессиональная, Ул.Промышленная, Ул. Дубнинская, г. Дмитрова, МБК-Москва-Дмитров-Дубна-МБК, Москва-Дмитров-Дубна, МБК –Ленинградско-Дмитровское шоссе, Ул. Пушкинская, Ул. Семенюка  г. Дмитрова, МБК-Настасьино</t>
  </si>
  <si>
    <t>Ул. Московская, Ул. Советская, Ул.Загорская, Ул. Минина, Западная объездная автодорога, Ул.Пушкинская, Ул.Семенюка, Ул. Профессиональная г. Дмитрова, МБК –Ленинградско-Дмитровское шоссе,МБК-Настасьино-Высоково -МБК</t>
  </si>
  <si>
    <t>Ул. Московская, Ул. Советская, Ул.Загорская, Ул. Минина, Ул. Профессиональная, Ул.Промышленная, ул. Пушкинская, ул. Внуковская г. Дмитрова,</t>
  </si>
  <si>
    <t>Ул. Московская, ул. Подъячева, ул. Инженерная, ул. Чекистская,  ул. Комсомольская, ул.Большевистская, ул. Космонавтов г. Дмитрова</t>
  </si>
  <si>
    <t>Ул. Московская, Ул. Советская, Ул.Загорская, ул. Семенюка Ул. Минина, Ул. Профессиональная, ул. Пушкинская, ул.Большевистская, ул. Космонавтов, ул. Кольцо г. Дмитрова</t>
  </si>
  <si>
    <t>Ул. Московская, Западная объездная автодорога, ул. Семенюка Ул. Профессиональная, Ул.Промышленная,  Ковригинское шоссе, ул. Школьная ДЗФС, г. Дмитрова</t>
  </si>
  <si>
    <t>Ул. Московская, Ул. Советская, Ул.Загорская, Ул. Минина, ул. Пушкинская, ул. Семенюка, Ул. Профессиональная г. Дмитрова, МБК –Ленинградско-Дмитровское шоссе, МБК-Мельчевка</t>
  </si>
  <si>
    <t>А-104-Москва-Дмитров-Дубна,  А-107-ММК-Дмитровско-Ярославское шоссе, ММК-Гришино-Костино</t>
  </si>
  <si>
    <t>Ул. Московская, Ул. Советская, Ул.Загорская, ул. Семенюка Ул. Минина, Ул. Профессиональная, ул. Пушкинская, ул. Промышленная г. Дмитрова</t>
  </si>
  <si>
    <t>Ул. Московская, Ул. Советская, Ул.Загорская, ул. Семенюка Ул. Минина, Ул. Профессиональная, ул. Пушкинская, ул. Промышленная г. Дмитрова, А-104-ММК-Дмитров-ММК, ул. Ленина г. Яхрома</t>
  </si>
  <si>
    <t>Ул. Московская, Ул. Советская, Ул.Загорская, ул. Семенюка Ул. Минина,  ул. Пушкинская, ул.Большевистская, ул. Космонавтов, г. Дмитрова</t>
  </si>
  <si>
    <t>Ул. Московская, Ул. Советская, Ул.Загорская, ул. Семенюка Ул. Минина,  ул. Пушкинская, ул.Профессиональная, ул. Оборонная, г. Дмитрова</t>
  </si>
  <si>
    <t>Ул. Московская, ул. Советская, ул. Инженерная, ул. Чекистская,  ул. Комсомольская, ул.Большевистская, ул. 2-я Инженерная, ул. Таборная, ул. Технологическая, ул. Одинцова г. Дмитрова</t>
  </si>
  <si>
    <t>ул. Л. Толстого, ул. Аллейная, ул. Веретенникова, Ул. Московская, Ул. Советская, Ул.Загорская, Ул. Минина,  Ул.Пушкинская, Ул.Семенюка, Ул. Профессиональная ул. Промышленная г. Дмитрова, "Дмитров - Орудьево - Жуковка" - Пересветово</t>
  </si>
  <si>
    <t>Ул. Московская, Ул. Советская, Ул.Загорская, ул. Семенюка Ул. Минина,  ул. Пушкинская, ул.Большевистская, ул. Космонавтов, г. Дмитрова Дмитров-Костино, "ММК - Гришино - Костино" - ст. Костино</t>
  </si>
  <si>
    <t xml:space="preserve"> Ул. Московская, Ул. Советская, Ул.Загорская, Ул. Минина,  Ул.Пушкинская, Ул.Семенюка, Ул. Профессиональная ул. Промышленная г. Дмитрова, "Дмитров - Орудьево - Жуковка" </t>
  </si>
  <si>
    <t>Ул. Московская, Ул. Советская, Ул.Загорская, Ул. Минина,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t>
  </si>
  <si>
    <t>Ул. Московская, Ул. Советская, Ул.Загорская, Ул. Минина, Ул. Семенюка, Ул. Профессиональная  г. Дмитрова, А-108-МБК –Дмитровско-Ярославское шоссе, МБК-Буденовец, МБК - Лифаново - Старово - МБК</t>
  </si>
  <si>
    <t>Ул. Московская, Ул. Советская, Ул.Загорская, Ул. Минина, Ул. Профессиональная, Ул.Промышленная, ул. Пушкинская, ул. Внуковская г. Дмитрова,  МБК - Дмитров, Внуково - Кузнецово</t>
  </si>
  <si>
    <t>Ул. Московская, г. Дмитрова, А-104-ММК-Дмитров-ММК, А-104-Москва-Дмитров-Дубна, А-107 ММК- Ленинградско-Дмитровское шоссе, ММК - Никольское - Горки</t>
  </si>
  <si>
    <t>Ул. Московская, г. Дмитрова, А-104-ММК-Дмитров-ММК, Яхрома-Ильинское</t>
  </si>
  <si>
    <t>Ул. Московская, г. Дмитрова, А-104-ММК-Дмитров-ММК, А-104-Дмитров-Москва-Дубна, А-107- ММК- Дмитровско-ярославское шоссе, Подосинки - Батюшково - Ильинское</t>
  </si>
  <si>
    <t xml:space="preserve">Ул. Московская, Ул. Советская, Ул.Загорская, Ул. Минина, Ул. Семенюка, Ул. Профессиональная  г. Дмитрова, А-108-МБК –Дмитровско-Ярославское шоссе,  МБК - Плетенево - Буденновец - МБК </t>
  </si>
  <si>
    <t>Ул. Московская, г. Дмитрова, А-104-ММК-Дмитров-ММК, А-104-Москва-Дмитров-Дубна, ул. Кооперативная , ул. Вокзальная, ул. Почтовая п. Деденево, Целеево - Парамоново - Дьяково</t>
  </si>
  <si>
    <t>Ул. Московская, Ул. Советская, Ул.Загорская, ул. Семенюка Ул. Минина, Ул. Профессиональная, ул. Пушкинская,  г. Дмитрова, А-104-Москва-Дмитров-Дубная, ул. Ленина, ул. Починковская, ул. Бусалова, ул. Советская, пер. Суровцовский, ул. Конярова г. Яхрома</t>
  </si>
  <si>
    <t>Ул. Московская, г. Дмитрова, А-104-ММК-Дмитров-ММК, А-104-Москва-Дмитров-Дубна, ул. Ленина, ул. Советская, ул. подъячева, ул. Фабричная, пер. Ольговский, пер. Суровцовский,  Яхрома-Подъячева, "Яхрома - Подьячево" - Подьячево</t>
  </si>
  <si>
    <t>Ул. Московская, г. Дмитрова, А-104-ММК-Дмитров-ММК, А-104-Дмитров-Москва-Дубна, А-107- ММК- Дмитровско-ярославское шоссе, ММК-Гришино-Костино</t>
  </si>
  <si>
    <t>автобус</t>
  </si>
  <si>
    <t>Номер маршрута</t>
  </si>
  <si>
    <t>Протяженность маршрута (км)</t>
  </si>
  <si>
    <t>5а</t>
  </si>
  <si>
    <t>5б</t>
  </si>
  <si>
    <t>не регулируемый тариф</t>
  </si>
  <si>
    <t>4к</t>
  </si>
  <si>
    <t>24к</t>
  </si>
  <si>
    <t>27к</t>
  </si>
  <si>
    <t>35к</t>
  </si>
  <si>
    <t>36к</t>
  </si>
  <si>
    <t>40к</t>
  </si>
  <si>
    <t>41к</t>
  </si>
  <si>
    <t>11к</t>
  </si>
  <si>
    <t>Приложение к Постановлению администрации Дмитровского</t>
  </si>
  <si>
    <t>от_________________№_________________</t>
  </si>
  <si>
    <t>Дмитров (завод ТПИ) - Яхрома (ул. Ленина)</t>
  </si>
  <si>
    <t>ул. Промышленная, ул. Профессиональная, ул. Семенюка, ул. Минина, ул. Большевистская, ул. Космонавтов г. Дмитрова</t>
  </si>
  <si>
    <t>ул. Космонавтов, ул. Большевистская, ул. Минина, ул. Семенюка, ул. Профессиональная, ул. Промышленная г. Дмитрова</t>
  </si>
  <si>
    <t>ул. Московская, ул. Советская, ул. Загорская, ул. Минина, ул. Большевистская, ул. Комсомольская, ул. Чекистская, ул. Инженерная, ул. 2-я Инженерная, ул. Таборная г. Дмитрова, а/д Дмитров - Иванцево</t>
  </si>
  <si>
    <t>а/д Дмитров - Иванцево, ул. Таборная, ул. Высоковольтная, ул. 2-я Инженерная, ул. Инженерная,ул. Чекистская, ул. Комсомольская, ул. Большевистская, ул. Минина, ул. Семенюка, ул. Пушкинская, ул. Загорская, ул. Советская, ул. Московская г. Дмитрова</t>
  </si>
  <si>
    <t>ул. Московская, ул. Советская, ул.Загорская, ул. Минина, ул. Большевистская, ул. Космонавтов, ул. Восточная объездная дорога, ул. Махалина, ул. Профессиональная, ул. Семенюка, ул. Пушкинская, ул. Загорская, ул. Советская, ул. Московская г. Дмитрова</t>
  </si>
  <si>
    <t>Ул. Московская, Западная объездная автодорога, ул. Семенюка Ул. Профессиональная, Ул.Промышленная,  Ковригинское шоссе, ул. Школьная ДЗФС, пр. Дорожный  г. Дмитрова</t>
  </si>
  <si>
    <t>СК</t>
  </si>
  <si>
    <t xml:space="preserve">МК </t>
  </si>
  <si>
    <t xml:space="preserve">БК </t>
  </si>
  <si>
    <t xml:space="preserve">СК </t>
  </si>
  <si>
    <t>МК</t>
  </si>
  <si>
    <t xml:space="preserve">ул. Московская, ул. Советская, ул.Загорская, ул. Минина, ул. Семенюка, ул. Профессиональная, ул.Новорогачевская, МБК-Москва-Дмитров-Дубна-МБК, МБК-Настасьино, МБК –Ленинградско-Дмитровское шоссе, а/д Горшково-Петраково, а/д Горшково-Петраково-фабрика 1-е Мая </t>
  </si>
  <si>
    <t xml:space="preserve">а/д Горшково-Петраково-фабрика 1-е Мая, а/д Горшково-Петраково, МБК –Ленинградско-Дмитровское шоссе, МБК-Настасьино, МБК-Москва-Дмитров-Дубна-МБК, ул. Новорогачевская, ул. Профессиональная, ул. Семенюка, ул. Пушкинская, ул. Загорская, ул. Советская, ул. Московская г. Дмитрова </t>
  </si>
  <si>
    <t xml:space="preserve">только в установленных остановочных пунктах </t>
  </si>
  <si>
    <t>ул. Космонавтов, ул.Большевистская, ул. Минина, ул. Семенюка, ул. Пушкинская,  ул.Загорская, ул. Советская, ул. Московская, ул. Комсомольская, ул. Чекистская, ул. Инженерная, ул. Подъячева г. Дмитрова</t>
  </si>
  <si>
    <t>ул. Московская, ул. Советская, ул.Загорская, ул. Семенюка, ул. Минина,  ул. Пушкинская, ул.Большевистская, ул. Космонавтов, ул. Подъячева, ул. Инженерная, ул. Чекистская,  ул. Комсомольская г. Дмитрова</t>
  </si>
  <si>
    <t>Ул. Московская, Ул. Советская,  Западная объездная автодорога, Ул.Пушкинская, Ул.Семенюка, Ул. Профессиональная  г. Дмитрова, А-108- МБК –Ленинградско-Дмитровское шоссе, МБК-Рогачево, Рогачево-Нижнево, МБК - Синьково - Насадкино - канал им.  Москвы, Рогачево - Клюшниково</t>
  </si>
  <si>
    <t>п. Деденево, ст. Морозки, п. Подосинки</t>
  </si>
  <si>
    <t>№ п/п</t>
  </si>
  <si>
    <t xml:space="preserve">Регистрационный номер </t>
  </si>
  <si>
    <t>Наименование маршрута (начальный и конечный остановочные пункты или наименование поселений,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</si>
  <si>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</si>
  <si>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Порядок посадки и высадки пассажиров</t>
  </si>
  <si>
    <t>Вид транспортных средств (Автобус; Троллейбус; Трамвай)</t>
  </si>
  <si>
    <t>Транспортные средства, которые используются для перевозок</t>
  </si>
  <si>
    <t>Экологические характеристики транспортных средств</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</si>
  <si>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</si>
  <si>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</si>
  <si>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</si>
  <si>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</si>
  <si>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</si>
  <si>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</si>
  <si>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</si>
  <si>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</si>
  <si>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</si>
  <si>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</si>
  <si>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</si>
  <si>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</si>
  <si>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</si>
  <si>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</si>
  <si>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</si>
  <si>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Максимальный срок эксплуатации*</t>
  </si>
  <si>
    <t xml:space="preserve"> Вид сообщения (городское, пригородное, междугородное)</t>
  </si>
  <si>
    <t>6а</t>
  </si>
  <si>
    <t>6б</t>
  </si>
  <si>
    <t>7а</t>
  </si>
  <si>
    <t>7б</t>
  </si>
  <si>
    <t>7в</t>
  </si>
  <si>
    <t>11а</t>
  </si>
  <si>
    <t>11б</t>
  </si>
  <si>
    <t>12а</t>
  </si>
  <si>
    <t>12б</t>
  </si>
  <si>
    <t>12в</t>
  </si>
  <si>
    <t>12г</t>
  </si>
  <si>
    <t>14а</t>
  </si>
  <si>
    <t>14б</t>
  </si>
  <si>
    <t>14в</t>
  </si>
  <si>
    <t>14г</t>
  </si>
  <si>
    <t>14д</t>
  </si>
  <si>
    <t>16а</t>
  </si>
  <si>
    <t>16б</t>
  </si>
  <si>
    <t>16в</t>
  </si>
  <si>
    <t xml:space="preserve">Наименования муниципальных образований Московской области, 
по территории которых проходит маршрут
</t>
  </si>
  <si>
    <t xml:space="preserve">Информация 
о привлеченном перевозчиком соисполнителе, 
а также заключенных 
с ним договорах
</t>
  </si>
  <si>
    <t>городское</t>
  </si>
  <si>
    <t>да</t>
  </si>
  <si>
    <t>нет</t>
  </si>
  <si>
    <t>пригородное</t>
  </si>
  <si>
    <t>Дмитровский городской округ</t>
  </si>
  <si>
    <t>ул.Большевистская, ул.Ленина, мкр.Левобережье,  пл.ген.Кузнецова, Дмитровское шоссе, автодорога Яхрома-Ильинское</t>
  </si>
  <si>
    <t>автодорога  Яхрома-Ильинское, Дмитровское шоссе, пл.ген.Кузнецова, ул.Ленина, мкр.Левобережье, ул.Большевистская</t>
  </si>
  <si>
    <t>Завод ТПИ, ДОЗАКЛ, ДАРЗ, Каналстрой, Нефтебаза, ДЭМЗ, ул. Архитектора Белоброва, Лицей, ДЗФС, Горгаз, м/р Аверьянова, м/р. Маркова, ф-ка"Юность", Аптека, Стадион, Детский санаторий, ул. Космонавтов</t>
  </si>
  <si>
    <t xml:space="preserve">ул. Космонавтов, Детский санаторий, Стадион, ул. Минина, Аптека, м/р Маркова, м/р Аверьянова, Горгаз, ДЗФС, Лицей, ул. Архитектора Белоброва, ДЭМЗ, Нефтебаза, Каналстрой, ДАРЗ, ДОЗАКЛ, Завод ТПИ  </t>
  </si>
  <si>
    <t>ул. Космонавтов, Детский санаторий, Стадион, ул. Минина, Выставочный центр, Горсовет, Вокзал, ул. Комсомольская, 1-я Инженерная.</t>
  </si>
  <si>
    <t>Ассаурово, Шадрино,Ваньково,Трощейково, Лавровки, ст. Костино, д. Горки, Лавровский завод, Школа, Костино, Прокошево, Лесхоз, Фёдоровское, Дачи, Садовое товарищество, Ярово, Арбалитовый завод, Митькино, ул. Космонавтов, Детский санаторий, Стадион, ул. Минина, Выставочный центр, Горсовет, Вокзал.</t>
  </si>
  <si>
    <t>Княжево, Жилой городок, Жуковка, Очево, Дачи, 2-й участок, по требованию (Орудьево), Непеино ул. Новая, Непейно,  Непеино ул. Новая,Магазин, Фабрика, Больница, Ивашево, Шелепино, ТПИ, ДОЗАКЛ, ДАРЗ, Каналстрой, Нефтебаза, ДЭМЗ, ул. Архитектора Белоброва, Лицей, ДЗФС, Горгаз, м/р Аверьянова, м/р Маркова, ф-ка  "Юность", Аптека, Выставочный центр, Горсовет, Вокзал</t>
  </si>
  <si>
    <t>Саввино, Слободищево, Мартыново, Измайлово, Старово, Никитино, Кикино, Сихнево, Шабаново, Ильино, Ольявидово, Тимошкино, Лифаново, Михеево-Сухарево, Ковригино, Жилой городок, Носково, Тимоново, Кузнецово, Развилка, Скреплёво, Дачи, Жестылёво,  Колледж, Рыбное, Колледж, Жестылево, Торговцево, савхоз "Будённовец", Овражки, Поддубки, Игнатовка, Сосновый бор, Молокозавод, Горгаз, м/р Аверьянова, м/р Маркова, ф-ка "Юность", Аптека, Выставочный центр, Горсовет, Вокзал</t>
  </si>
  <si>
    <t>Ф-ка "1-е Мая", Опытное хозяйство, Подмошье кладбище, Матвеево, Горшково поворот, Сысоево, М. Дубровки, Настасьино, Школа, Ревякино, Волдынское, Развилка, Заречье, м/р.Маркова, ф-ка "Юность", Аптека, Выставочный центр, Горсовет, Вокзал</t>
  </si>
  <si>
    <t>Б. Кузнецово, Бородино, Внуково, Сельсовет, Школа, ЖК "Терра"; РТС, м/р Внуковский; Погодный переулок, УПП ВОС, Финский посёлок, ДЭЗ, АТС, Выставочный центр, Горсовет, Вокзал</t>
  </si>
  <si>
    <t>Вокзал, Перчаточная ф-ка, Лесхоз, Мост, Перемилово, Монумент, Красный посёлок, пл. Генерала Кузнецова, Магазин, Пролетарский пос., ул. Ольговская, Андреевское, Астрецово 1, Астрецово 2, Жуково, Ольгово, Гончарово, Дубрава, Развилка, Подъячево, Развилка, Овчино, Филимоново, Фёдоровка</t>
  </si>
  <si>
    <t xml:space="preserve">Фёдоровка, Филимоново, Овчино, Развилка, Подъячево, Развилка, Дубрава, Гончарово, Ольгово, Жуково, Астрецово 2, Астрецово1, Андреевское, ул. Ольговская, Пролетарский пос., пл. Генерала Кузнецова, Красный посёлок, Монумент, Перемилово, Мост, Лесхоз, Перчаточная ф-ка, Вокзал </t>
  </si>
  <si>
    <t xml:space="preserve">Нижнево, Пустынь, Усть-Пристань, Развилка, Трёхсвятское, Развилка, р. Яхрома, Александрово, У дуба, Позняково, Кочергино, Рогачёво, Школа, ул. Мира, Жилой городок,  Подвязново 2, Горицы, Абрамцево, Бунятино, Шульгино, Хвостово,  Старое Синьково, По требованию, Василёво, Дачи, Николо-Пешношский мужской монастырь, Сады, поворот на Говейново; Куликово, ул. Свободы; Куликово 2, Куликово 1, Клюшниково, Развилка, Банино, Насадкино 1, Банино, Развилка, Давыдково, Синьково, Новосиньково, Лучинское, Карпово, Зверково, По требованию, Подмошье, Горшково, Сысоево, Кончинино, Спиридово, Красная горка, Заречье, м/рМаркова, ф-ка "Юность",  Аптека, Выставочный центр, Горсовет, Вокзал </t>
  </si>
  <si>
    <t>Завод ТПИ, ДОЗАКЛ, ДАРЗ, Каналстрой, Нефтебаза, ДЭМЗ, ул. Архитектора Белоброва, Лицей, ДЗФС, Горгаз, м/р Аверьянова, м/р Маркова, ф-ка "Юность", Аптека, Выставочный центр, Горсовет, Вокзал, Перчаточная ф-ка, Лесхоз, Мост, Перемилово, Монумент, Красный посёлок, пл. Генерала Кузнецова, Детский сад, м/р Левобережье, ул. Ленина</t>
  </si>
  <si>
    <t xml:space="preserve">ул. Ленина, м/р Левобережье, Детский сад, пл. Генерала Кузнецова, Красный посёлок, Монумент, Перемилово, Мост, Лесхоз, Перчаточная ф-ка, Вокзал, Горсовет, ул. Минина, Аптека,  м/р Маркова, м/р Аверьянова, Горгаз, ДЗФС, Лицей, ул. Архитектора Белоброва, ДЭМЗ, Нефтебаза, Каналстрой, ДАРЗ, ДОЗАКЛ, Завод ТПИ </t>
  </si>
  <si>
    <t>ул. Ленина, м/р Левобережье,  Детский сад, пл. Генерала Кузнецова, Починки, Подолино,  Елизаветино,  Гагат, Развилка, Заречье, м/р Маркова, ф-ка "Юность", Аптека, Выставочный центр, Горсовет, Вокзал</t>
  </si>
  <si>
    <t xml:space="preserve">Вокзал, Горсовет, ул.Минина, Аптека, м/р Маркова, м/р Аверьянова, Горгаз, Молокозавод, Сосновый бор, Игнатовка, Поддубки, Овражки, Почта, совхоз "Будённовец", Торговцево, Жестылёво, Колледж, Рыбное </t>
  </si>
  <si>
    <t xml:space="preserve">Рыбное, Колледж, Жестылёво, Торговцево, совхоз "Будённовец", Почта, Овражки, Поддубки, Игнатовка, Сосновый бор, Молокозавод, Горгаз, м/р Аверьянова, м/р Маркова, ф-ка «Юность», Аптека, Выставочный центр, Горсовет, Вокзал  </t>
  </si>
  <si>
    <t>Автополигон, Юрьево, Дуброво, ДСР, Лучинское, Карпово, Зверково, По требованию, Подмошье, Горшково, Сысоево, Кончинино, Спиридово, Красная горка, Заречье, м/р Маркова, ф-ка «Юность», Аптека, Выставочный центр, Горсовет, Вокзал</t>
  </si>
  <si>
    <t>Прудцы, Пересветово (церковь), Пересветово, Тендиково, ул. Промышленная,38, ТПИ, ДОЗАКЛ, ДАРЗ, Каналстрой, Нефтебаза, ДЭМЗ, ул. Архитектора Белоброва, Лицей, ДЗФС, Горгаз, м/р Аверьянова, м/р Маркова, ф-ка "Юность", Аптека, Выставочный центр, Горсовет, Вокзал, Перчаточная ф-ка, Магазин, Шпилёво</t>
  </si>
  <si>
    <t>Шпилёво, Магазин, ул. Л. Толстого, ул. Веретенникова, Перчаточная ф-ка, Вокзал, Горсовет, ул. Минина, Аптека, м/рМаркова, м/р Аверьянова, Горгаз, ДЗФС, Лицей, ул. Архитектора Белоброва, ДЭМЗ, Нефтебаза, Каналстрой, ДАРЗ, ДОЗАКЛ, ТПИ,Промышленая 38, Тендиково, Пересветово (церковь), Прудцы</t>
  </si>
  <si>
    <t xml:space="preserve">Ассаурово, Никулино, Хорьяково, Гришино, Коверьянки, Сурмино, По требованию, Новое Гришино, Мелихово, Лотосово, Московские Дачи, Жилой городок, Московские Дачи, Селёвкино, Дачи, Дубровки, Подосинки, Морозки, Игнатовка, ст. Икша, д. Морозки, ДЭМЗ, Рынок, Деденево, Сталь-мост, Стадион, Вокзал </t>
  </si>
  <si>
    <t>ДАРЗ, ДЗФС, м/р Маркова, Вокзал, Стадион, Сталь-мост, Деденево, Рынок, ДЭМЗ, д. Морозки, ст. Икша, Игнатовка, Морозки, Подосинки, Дубровки, Дачи, Селёвкино, Московские Дачи, Жилой городок, Московские Дачи, Лотосово, Мелихово, Новое Гришино, По требованию, Сурмино, Коверьянки, Гришино, Хорьяково, Никулино, Ассаурово</t>
  </si>
  <si>
    <t xml:space="preserve">Ильинское, Слободка, спортивный комплекс "Сорочаны", Курово, Капорки, М. Афанасово, Кромино, Больница № 9, ст. Яхрома, Красный посёлок 1, пл. Генерала Кузнецова, Детский сад, м/р Левобережье, ул. Ленина, Красный посёлок, Монумент, Перемилово, Мост, Лесхоз, Перчаточная ф-ка, Вокзал </t>
  </si>
  <si>
    <t xml:space="preserve">Вокзал, Перчаточная ф-ка, Лесхоз, Мост, Перемилово, Монумент, Красный посёлок, пл. Генерала Кузнецова, Детский сад, м/р Левобережье, ул. Ленина, м/р Левобережье, Детский сад, пл. Генерала Кузнецова, Красный посёлок 1, ст. Яхрома, Больница № 9, Кромино, М. Афанасово, Капорки, Курово, спортивный комплекс "Сорочаны", Слободка, Ильинское  </t>
  </si>
  <si>
    <t>Высоково, Маринино, Подмошье, Горшково, Сысоево, М. Дубровки, Настасьино, Школа, Ревякино, Волдынское, Развилка, Заречье, м/р Маркова, ф-ка "Юность", Аптека, Выставочный центр, Горсовет, Вокзал</t>
  </si>
  <si>
    <t>Вокзал, Перчаточная ф-ка, Лесхоз, Мост, Перемилово, Монумент, Красный посёлок, пл. Генерала Кузнецова, Детский сад, м/р Левобережье, ул. Ленина, Сталь-мост, Деденево, Рынок, ДЭМЗ, д. Морозки, Морозки, Подосинки, Дачи, По требованию, Батюшково, Кузяево, Свистуха, Минеево, Шустино</t>
  </si>
  <si>
    <t>п. Подосинки,  ст. Морозки, п. Деденево</t>
  </si>
  <si>
    <t xml:space="preserve"> ул. Оборонная,  м/р Аверьянова, м/р  Маркова, Рынок, Вокзал</t>
  </si>
  <si>
    <t>А-104-Москва-Дмитров-Дубна,  А-107-ММК-Дмитровско-Ярославское шоссе</t>
  </si>
  <si>
    <t>БК</t>
  </si>
  <si>
    <t>городского округа Московкой области</t>
  </si>
  <si>
    <t xml:space="preserve">Ул. Московская, Советская, ул. Загорская, ул. Минина, ул. Семенюка, ул. Профессиональная, А-108- МБК –Ленинградско-Дмитровское шоссе, МБК - Синьково - Насадкино - канал им. Москвы, Рогачево - Клюшниково, </t>
  </si>
  <si>
    <t xml:space="preserve"> МБК - Синьково - Насадкино - канал им. Москвы- Пантелеево, Рогачево - Клюшниково, МБК - Синьково - Насадкино - канал им. Москвы, МБК-Рогачево, А-108- МБК –Ленинградско-Дмитровское шоссе,  ул. Профессиональная, ул. Семенюка, ул. Пушкинская, ул. Загорская, ул. Советская,  Ул. Московская</t>
  </si>
  <si>
    <t>Максимальное Количество</t>
  </si>
  <si>
    <t>ООО «Дмитролайн» ИНН 5007046726,Адрес: 141800, Московская обл., г. Дмитров, ул. Подъячева, 60, Генеральный директор Семенов Виктор Александрович</t>
  </si>
  <si>
    <t xml:space="preserve">А-107-ММК-Дмитровско-Ярославское шоссе, А-104-Москва-Дмитров-Дубна </t>
  </si>
  <si>
    <t xml:space="preserve"> МБК - Синьково - Насадкино - канал им. Москвы- Пантелеево, Рогачево - Клюшниково, МБК - Синьково - Насадкино - канал им. Москвы, МБК-Рогачево, А-108- МБК –Ленинградско-Дмитровское шоссе,  ул. Профессиональная, Западная объездная дорога,  Ул. Московская</t>
  </si>
  <si>
    <t>пр. Дорожный,ул. Кольцо (ул. Махалина) ,ул. Профессиональная, Ковригинское шоссе,Западная объездная автодорога,   ул. Московская</t>
  </si>
  <si>
    <t>Ул. Московская, Западная объездная дорога  ул.Профессиональная, ул. Оборонная, г. Дмитрова</t>
  </si>
  <si>
    <t xml:space="preserve"> ул. Оборонная, ул.Профессиональная,  Западная объездная дорога, ул. Московская   г. Дмитрова</t>
  </si>
  <si>
    <t xml:space="preserve"> А-108- МБК –Ленинградско-Дмитровское шоссе, МБК-Рогачево,
А-108- МБК –Ленинградско-Дмитровское шоссе,  ул. Профессиональная, Западная объездная автодорога,  Ул. Московская, </t>
  </si>
  <si>
    <t>Ул. Московская, Западная объездная автодорога, ул. Профессиональная, А-108- МБК –Ленинградско-Дмитровское шоссе, МБК-Рогачево, А-108- МБК –Ленинградско-Дмитровское шоссе</t>
  </si>
  <si>
    <t>Ул. Московская, Западная объездная автодорога, ул. Профессиональная, А-108- МБК –Ленинградско-Дмитровское шоссе, МБК-Автополигон</t>
  </si>
  <si>
    <t xml:space="preserve">МБК-Автополигон,  А-108- МБК –Ленинградско-Дмитровское шоссе,  ул. Профессиональная, Западная объездная автодорога,  Ул. Московская, </t>
  </si>
  <si>
    <t xml:space="preserve">46Н-01111, А-108, А-104, ул. Ново-Рогачевская ул.,  Рогачевский мост, ул. Ново-Рогачевская,  ул. Профессиональная, ул. Смеменюка, ул. Пушкинская, ул. Загорская, ул.Советская,  ул. Московская. </t>
  </si>
  <si>
    <t>ул. Московская, ул. Советская, ул. Загорская, ул. Минина, ул. Семенюка, ул. Профессиональная, ул. Ново-Рогачевская, Рогачевский мост, ул. Ново-Рогачевская, А-104, А-108, 46Н-01111</t>
  </si>
  <si>
    <t>МБК-Мельчевка, МБК-Ленинградско-Дмитровское шоссе, ул.Ново-Рогочевская,  ул. Профессиональная, ул. Семенюка,   ул. Пушкинская,  ул.Загорская,  ул. Советская, ул. Московская</t>
  </si>
  <si>
    <t>ул. Промышленная, ул. Профессиональная, ул. Семенюка, Западная объездная дорога, Кооперативный пер., Московская ул., 2-я Московская ул., Дмитровское ш.,  ул. Кооперативная, ул. Почтовая, ул. Вокзальная, 1-й Советский пер., 46Н-00977,  46Н-00977, - турбаза "Викинг", 46Н-00977</t>
  </si>
  <si>
    <t>46Н-00977, 1-й Советский пер., ул. Вокзальная, ул. Почтовая, ул., Советская ул., Кооперативная, Дмитровское ш., 2-я Московская ул., Московская ул.,ул. Советская,  ул. Загорская, ул. Минина, ул. Семенюка,  ул. Профессиональная,  ул. Промышленная</t>
  </si>
  <si>
    <t>ул. Московская,  ул. Советская, ул. Загорская, ул. Минина, ул. Большевисткая, ул.Космонавтов,  "Дмитров-Костино", "ММК - Гришино - Костино",  "ММК - Гришино - Костино" - ст. Костино,</t>
  </si>
  <si>
    <t>"ММК - Гришино - Костино" - ст. Костино, ММК - Гришино - Костино",  Дмитров-Костино, ул.Космонавтов, ул. Большевисткая,  ул. Минина,  ул. Семенюка,  ул. Пушкинская,   ул. Загорская,  ул. Советская, ул. Московская</t>
  </si>
  <si>
    <t xml:space="preserve"> ул. Московская, ул. Советская, ул. Загорская, ул. Минина, ул. Семенюка, ул. Профессиональная, ул. Промышленная, а/д Дмитров-Орудьево-Жуковка", а/д Дмитров-Орудьево-Жуковка"-Непеино, а/д Дмитров-Орудьево-Жуковка", </t>
  </si>
  <si>
    <t xml:space="preserve">а/д Дмитров-Орудьево-Жуковка", а/д Дмитров-Орудьево-Жуковка"-Непеино, а/д Дмитров-Орудьево-Жуковка", ул. Промышленная,  ул. Профессиональная,ул. Семенюка, ул. Пушкинская,ул. Загорская, ул. Советская,  ул. Московская </t>
  </si>
  <si>
    <t>ул. Московская,  ул. Советская, ул. Загорская, ул. Минина, ул. Семенюка, ул.Профессиональная, А-108-МБК –Дмитровско-Ярославское шоссе, МБК-Буденовец, а/д Жестылево-Рыбное, "МБК - Лифаново - Старово - МБК" , "МБК - Лифаново - Старово - МБК" - Шабаново, "МБК - Лифаново - Старово - МБК" - Ковригино</t>
  </si>
  <si>
    <t xml:space="preserve"> "МБК - Лифаново - Старово - МБК" - Шабаново, "МБК - Лифаново - Старово - МБК" ,"МБК - Лифаново - Старово - МБК" - Ковригино, а/д Жестылево-Рыбное,  МБК-Буденовец, А-108-МБК –Дмитровско-Ярославское шоссе, ул.Профессиональная,  ул. Семенюка, ул. Пушкинская,  ул. Загорская,  ул. Советская, 
 ул. Московская, </t>
  </si>
  <si>
    <t>ул. Московская, ул. Советская, ул.Загорская, ул. Минина, ул. Семенюка, ул. Пушкинская, ул. Внуковская, а/д Внуково-Кузнецово</t>
  </si>
  <si>
    <t xml:space="preserve"> а/д Внуково-Кузнецово, ул. Внуковская, ул. Пушкинская,  ул.Загорская,  ул. Советская, ул. Московская</t>
  </si>
  <si>
    <t>ул. Московская,  ул.2-я Московская,  Дмитровская шоссе, ул. Советская, ул. Подъячева, Ольговский пер,  ул. Ольговская, Яхрома-Подъячево ,Рогачевское шоссе.</t>
  </si>
  <si>
    <t>Рогачевское шоссе, Яхрома-Подъячево, ул. Ольговская, ул. Подъячева, ул. Советская, Дмитровское шоссе, ул. 2-я Московская, ул. Московская.</t>
  </si>
  <si>
    <t>Ул. Московская,  А-104-Москва-Дмитров-Дубна, А-107-ММК-Ленинградско-Дмитровское шоссе, ММК Никольское-Горки</t>
  </si>
  <si>
    <t xml:space="preserve"> ММК Никольское-Горки,  А-107-ММК-Ленинградско-Дмитровское шоссе, А-104-Москва-Дмитров-Дубна, Ул. Московская.</t>
  </si>
  <si>
    <t xml:space="preserve">Ул. Московская, Советская, ул. Загорская, ул. Минина, ул. Семенюка, ул. Профессиональная, А-108- МБК –Ленинградско-Дмитровское шоссе, МБК - Синьково - Насадкино - канал им. Москвы, МБК - Синьково - Насадкино - канал им. Москвы-Пантелеево, подъездная дорога к д. Федоровка, Рогачево - Клюшниково, </t>
  </si>
  <si>
    <t xml:space="preserve"> Рогачево - Клюшниково,подъездная дорога к д. Федоровка, МБК - Синьково - Насадкино - канал им. Москвы-Пантелеево,  МБК - Синьково - Насадкино - канал им. Москвы, МБК-Рогачево, А-108- МБК –Ленинградско-Дмитровское шоссе,  ул. Профессиональная, ул. Семенюка, ул. Пушкинская, ул. Загорская, ул. Советская,  Ул. Московская</t>
  </si>
  <si>
    <t>ул. Промышленная, ул. Профессиональная, ул. Семенюка, ул.Пушкинская, ул. Загорская, ул. Советская,   ул. Московская, ул. 2-я Московская, А-104-Москва-Дмитров-Дубна,ул. Ленина.</t>
  </si>
  <si>
    <t>ул. Ленина,  А-104-Москва-Дмитров-Дубна, ул. 2-я Московская, ул. Московская, ул. Советская, ул. Загорская, ул. Минина, ул. Семенюка,  ул. Профессиональная,   ул. Промышленная.</t>
  </si>
  <si>
    <t>Ул. Московская, ул. Советская, ул. Загорская, ул. Минина, ул. Семенюка, ул. Профессиональная, Рогачевский мост, ул. Ново-Рогачевская, Дмитровское шоссе,  ул. Конярова, ул. Ленина.</t>
  </si>
  <si>
    <t xml:space="preserve">ул. Ленина,  Конярова ул., Дмитровское шоссе, ул. Ново-Рогачевская, Рогачевский мост, Ново Рогачевская ул, Профессиональная,  ул. Семенюка, ул. Пушкинская, ул. Загорская, ул. Советская, ул. Московская, </t>
  </si>
  <si>
    <t>ул. Московская,  ул. Советская, ул. Загорская, ул. Минина, ул. Семенюка, ул.Профессиональная, Ковригинское ш., А-108,  Центральная ул., А-108, а/д Жестылево-Рыбное.</t>
  </si>
  <si>
    <t>а/д Жестылево-Рыбное,  А-108,  Центральная ул., А-108, Ковригинское ш., ул.Профессиональная,  ул. Семенюка, ул. Пушкинская,  ул. Загорская,  ул. Советская, ул. Московская</t>
  </si>
  <si>
    <t>ул. Московская,  2-я Московская ул., 46К-0441, 46Н-00975, 46К-0441, ул. Ленина</t>
  </si>
  <si>
    <t>46Н-00975, 46К-0441, 2-я Московская ул., ул. Московская,  46К-0441, ул. Ленина</t>
  </si>
  <si>
    <t xml:space="preserve">ул. Промышленная, ул. Профессиональная, ул. Семенюка, ул.Пушкинская, ул. Загорская, ул. Советская, Ул. Московская,  А-104-Москва-Дмитров-Дубна, А-107-ММК- Дмитровско-Ярославское шоссе, ММК-Гришино-Костино. </t>
  </si>
  <si>
    <t>ММК-Гришино-Костино,  А-107-ММК- Дмитровско-Ярославское шоссе,  А-104-Москва-Дмитров-Дубна, Ул. Московская, ул. Советская, ул. Загорская, ул. Минина, ул. Семенюка,  ул. Профессиональная,   ул. Промышленная.</t>
  </si>
  <si>
    <t>ул. Л. Толстого, ул. Аллейная, ул. Веретенникова, ул. Московская, ул. Советская, ул.Загорская, ул. Минина, ул. Семенюка,  ул. Профессиональная,   ул. Промышленная,, Дмитров-Орудьево - Жуковка" - Пересветово,</t>
  </si>
  <si>
    <t>Дмитров - Орудьево - Жуковка" - Пересветово, ул. Промышленная, ул. Профессиональная, ул. Семенюка, ул. Минина,  ул.Загорская,  ул. Советская,  ул. Веретенникова,  ул. Аллейная, ул. Л. Толстого.</t>
  </si>
  <si>
    <t>ул. Московская, ул. Советская, ул.Загорская, ул. Минина, ул. Семенюка, ул. Профессиональная, Ново-Рогачевская ул., Дмитровское шоссе, МБК-Ленинградско-Дмитровское шоссе, МБК-Высоково</t>
  </si>
  <si>
    <t>МБК-Высоково, МБК-Ленинградско-Дмитровское шоссе, Дмитровское шоссе, Ново-Рогачевская ул., Профессиональная, ул. Семенюка, ул. Минина, у,л.Загорская, ул. Советская, ул. Московская</t>
  </si>
  <si>
    <t xml:space="preserve">ул. Московская,  ул. Советская, ул. Загорская, ул. Минина, ул. Семенюка, ул.Профессиональная,  Ковригинское ш., А-108-МБК –Дмитровско-Ярославское шоссе, а/д Жестылево-Рыбное, А-108-МБК –Дмитровско-Ярославское шоссе, МБК-Плетенево-Буденовец-МБК,  </t>
  </si>
  <si>
    <t xml:space="preserve">МБК-Плетенево-Буденовец-МБК,  А-108-МБК –Дмитровско-Ярославское шоссе, а/д Жестылево-Рыбное, А-108-МБК –Дмитровско-Ярославское шоссе, Ковригинское ш., ул.Профессиональная,  ул. Семенюка, ул. Пушкинская,  ул. Загорская,  ул. Советская,  ул. Московская, </t>
  </si>
  <si>
    <t>ул. Московская,  ул. Советская, ул. Загорская, ул. Минина, ул. Семенюка, ул.Профессиональная, Ковригинское ш., А-108, Центральная ул., ул. Даниловская Слобода</t>
  </si>
  <si>
    <t>ул. Даниловская Слобода, Центральная ул., А-108, Ковригинское ш., ул.Профессиональная,  ул. Семенюка, ул. Пушкинская,  ул. Загорская,  ул. Советская,  ул. Московская</t>
  </si>
  <si>
    <t>ул. Промышленная, ул. Профессиональная, ул. Семенюка, Западная объездная дорога, ул. Московская, ул. 2-я Московская, Дмитровское ш., ул. Советская, ул. Первомайская, ул. Ленина, ул. Большевистская, Дмитровское ш.,  Дмитровско-Ярославский перегон, Подосинки-Бютюшково-Ильинское.</t>
  </si>
  <si>
    <t>Подосинки-Бютюшково-Ильинское,  Дмитровско-Ярославский перегон,  Дмитровское ш., ул. Большевистская, ул. Ленина, ул. Первомайская, ул. Советская, Дмитровское ш., ул. 2-я Московская, ул. Московская, ул. Советская, ул. Загорская, ул. Минина, ул. Семенюка,  ул. Профессиональная,   ул. Промышленная.</t>
  </si>
  <si>
    <t>ул. Московская, ул. Советская, ул.Загорская, ул. Минина, ул. Семенюка, ул. Профессиональная, ул. Ново-Рогачевская (Рогачевский мост), МБК-Ленинградско-Дмитровское шоссе, МБК-Мельчевка</t>
  </si>
  <si>
    <t>МБК-Мельчевка, МБК-Ленинградско-Дмитровское шоссе, ул. Ново-Рогачевская, ул. Профессиональная, ул. Семенюка,   ул. Пушкинская,  ул.Загорская,  ул. Советская, ул. Московская</t>
  </si>
  <si>
    <t>ул. Московская, ул. Советская, ул. Загорская, ул. Минина, ул. Семенюка, ул. Профессиональная, ул. Промышленная, ул. Дубнинская,  А-104-Москва-Дмитров-Дубна, А-104-Москва-Дмитров-Дубна-Дядьково</t>
  </si>
  <si>
    <t xml:space="preserve"> А-104-Москва-Дмитров-Дубна-Дядьково, ,  А-104-Москва-Дмитров-Дубна, ул. Дубнинская, ул. Промышленная,  ул. Профессиональная,ул. Семенюка, ул. Пушкинская,ул. Загорская, ул. Советская,  ул. Московская </t>
  </si>
  <si>
    <t xml:space="preserve">Думино, Плетенёво, Якоть, Скриплево, Дачи, Жестылёво, Колледж, Рыбное, Колледж, Жестылёво, Торговцево, совхоз "Будённовец", Овражки, Поддубки, Игнатовка, Сосновый бор, Молокозавод, Горгаз, м/р Аверьянова, м/р Маркова, ф-ка «Юность», Аптека, Выставочный центр, Горсовет,  Вокзал </t>
  </si>
  <si>
    <t>Шустино, Минеево, Свистуха, Кузяево, Батюшково, По требованию, Дачи, Подосинки, Морозки, д. Морозки, ДЭМЗ, Рынок, Деденево, Сталь-мост, ул. Ленина,  м/р Левобережье, Детский сад, пл. Генерала Кузнецова, Красный посёлок, Монумент, Перемилово, Мост, Лесхоз, Перчаточная ф-ка, Вокзал, ул. Минина, м/р Маркова, ДЗФС, Лицей, ДАРЗ</t>
  </si>
  <si>
    <t>Дядьково, Орево, МВТУ, Куминово, Мост, Татищево, Школа, Татищево 1, Таможенный пост, Каналстрой, Нефтебаза, ДЭМЗ, ул. Архитектора Белоброва, Лицей, ДЗФС, Горгаз, м/р Аверьянова, м/р Маркова, ф-ка "Юность", Аптека, Выставочный центр, Горсовет, Вокзал</t>
  </si>
  <si>
    <t>Канал им. Москвы, Раменский пос., поворот на садовые участки, Мишуково, СНТ "Союз - Чернобыль - Сестроречинское", Липино, Ступино, Назарово, Исаково, Дутшево, Дрочево, Раменье, Школа, Борцово, Насадкино 2, Насадкино 1, Банино, Развилка, Клюшниково, Куликово 1, Клюшниково, Давыдково, Синьково, Новосиньково, Лучинское, Карпово, Зверково, По требованию, Подмошье, Горшково, Сысоево, Кончинино, Спиридово, Красная горка, Заречье, м/р Маркова, ф-ка "Юность", Аптека, Выставочный центр, Горсовет, Вокзал</t>
  </si>
  <si>
    <t>Вокзал, Вокзал, Горсовет, ул. Комсомольская, 1-я Инженерная,  2-я Инженерная, завод "МЖБК", Одинцово, Карьер, Сады</t>
  </si>
  <si>
    <t>Вокзал, Вокзал, Горсовет, Стадион, Детский санаторий, ул. Космонавтов, 2-я Инженерная, Телеателье, ул. Комсомольская</t>
  </si>
  <si>
    <t>ДАРЗ, Лицей, ДЗФС, м/р Маркова, Вокзал, Стадион, Сталь-мост, ст. Турист, Целеево, Ферма, д/о "Турист", Дачи, Боброво, турбаза "Викинг", Парамоново, Дьяково</t>
  </si>
  <si>
    <t xml:space="preserve">Дьяково, Парамоново, Дачи, д/о "Турист", Ферма, Целеево, ст. Турист, Сталь-мост, Стадион, Вокзал, ул. Минина, м/р Маркова, ДЗФС, Лицей, ДАРЗ  </t>
  </si>
  <si>
    <t>Вокзал, Вокзал, Горсовет, Стадион, Детский санаторий, ул. Космонавтов, ВОАД, Арбалитовый завод, Митькино, Ярово, Садовое товарищество, Дачи, Фёдоровское, Лесхоз, Прокошево, Костино, Школа, Лавровский завод, д. Горки, ст. Костино,  Лавровский завод, Лавровки, Трощейково, Ваньково, Шадрино, Ассаурово</t>
  </si>
  <si>
    <t>Вокзал, Вокзал, Горсовет, ул.Минина, Аптека, м/р Маркова, м/р Аверьянова, Горгаз, ДЗФС, Лицей, ул. Архитектора Белоброва, ДЭМЗ, Нефтебаза, Каналстрой, ДАРЗ, ДОЗАКЛ, ТПИ, Шелепино, Ивашево, Больница, Фабрика, Непейно ул. Новая, Непейно,  Непейно ул. Новая, Магазин, по требованию (Орудьево), 2-ой участок, Дачи, Очево, Жуковка, Жилой городок, Княжево</t>
  </si>
  <si>
    <t>Вокзал, Вокзал, Горсовет, ул.Минина, Аптека, м/р Маркова, м/р Аверьянова, Горгаз, Молокозавод, Сосновый бор, Игнатовка, Поддубки, Овражки, совхоз "Будённовец", Торговцево, Жестылёво,Колледж, Рыбное, Колледж, Дачи, Скриплево, Развилка, Кузнецово, Тимоново, Носково, Ковригино, Михеево-Сухарево, Лифаново, Тимошкино, Ольявидово, Ильино, Шабаново, Сихнево, Кикино, Никитино, Старово, Измайлово, Мартыново, Слободищево, Саввино</t>
  </si>
  <si>
    <t>Вокзал, Вокзал, Горсовет, ул.Минина, Аптека, м/р Маркова, Заречье, Волдынское, Ревякино, Школа, Настасьино, М. Дубровки, Сысоево, Горшково поворот, Матвеево, Подмошье кладбище, Опытное хозяйство, ф-ка "1 Мая"</t>
  </si>
  <si>
    <t>Вокзал, Вокзал, Горсовет, ул. Минина, АТС, Финский пос., УПП ВОС, Погодный переулок; РТС, м/р Внуковский; ЖК "Терра", Школа, Сельсовет, Внуково, Кунисниково, Бородино, Б. Кузнецово</t>
  </si>
  <si>
    <t>Вокзал, Вокзал, Горсовет, ул. Минина, Аптека, м/р Маркова, Заречье, Красная горка, Спиридово, Кончинино, Сысоево, Горшково, Подмошье, По требованию, Зверково, Карпово, Лучинское, Новосиньково, Синьково, Давыдково, Клюшниково, Куликово 1, Клюшниково, Развилка, Банино, Насадкино 1, Насадкино 2,Борцово, Школа, Раменье, Дрочево, Дутшево, Исаково, Назарово, Ступино, Липино, СНТ "Союз - Чернобыль - Сестроречинское", Мишуково, поворот на садовые участки, Раменский пос., Канал им. Москвы</t>
  </si>
  <si>
    <t xml:space="preserve">Вокзал, Вокзал, Горсовет, ул.Минина, Аптека, м/р Маркова, Заречье, Красная горка, Спиридово, Кончинино, Сысоево, Горшково, Подмошье, По требованию, Зверково, Карпово, Лучинское, ДСР, Дуброво, Юрьево, Автополигон, Юрьево, Дуброво, ДСР, Лучинское, Новосиньково, Синьково, Давыдково, Развилка, Банино, Насадкино 1, Банино, Развилка, Клюшниково,  Куликово 1, Куликово 2; Куликово, ул. Свободы; поворот на Говейново, Сады, Николо-Пешношский мужской монастырь, Дачи, Василёво, По требованию,  Старое Синьково, Хвостово, Шульгино, Бунятино, Абрамцево, Горицы, Подвязново 1, Жилой городок, ул. Мира, Школа, Рогачёво, Кочергино, Позняково, У дуба, Александрово, р. Яхрома, Развилка, Трёхсвятское, Развилка, Усть-Пристань, Пустынь, Нижнево </t>
  </si>
  <si>
    <t>Вокзал, Вокзал, Горсовет, ул.Минина, Аптека, м/р Маркова, Заречье, Развилка, Гагат, Елизаветино, Подолино, Починки, пл. Генерала Кузнецова, Детский сад, м/р Левобережье, ул. Ленина</t>
  </si>
  <si>
    <t>Вокзал, Вокзал, Горсовет, ул. Минина, Аптека, м/р Маркова, Заречье, Красная горка, Спиридово, Кончинино, Сысоево, Горшково, Подмошье, По требованию, Зверково, Карпово, Лучинское, ДСР, Дуброво, Юрьево, Автополигон</t>
  </si>
  <si>
    <t>Вокзал, Вокзал, Горсовет, ул. Минина, Аптека, м/р Маркова, Заречье, Волдынское, Ревякино, Школа, Настасьино, М. Дубровки, Сысоево, Горшково, Подмошье, Маринино, Высоково</t>
  </si>
  <si>
    <t xml:space="preserve">Вокзал, Вокзал, Горсовет, ул. Минина, Аптека, м/р Маркова, м/р Аверьянова, Горгаз, Молокозавод, Сосновый бор, Игнатовка, Поддубки, Овражки, совхоз "Будённовец", Торговцево, Жестылёво, Колледж, Рыбное, Колледж, Дачи, Скриплево, Якоть, Плетенёво, Думино </t>
  </si>
  <si>
    <t>Вокзал, Вокзал, Горсовет, ул. Минина, Аптека, м/р Маркова, м/р Аверьянова, Горгаз, Молокозавод, Сосновый бор, Игнатовка, Поддубки, Овражки, ул. Центральная, Цетральная усадьба, Даниловская слобода, Овсянниково, По требованию, Вороново</t>
  </si>
  <si>
    <r>
      <t>Вороново, По требованию, Овсянниково, Даниловская слобода, Цетральная усадьба, ул. Центральная, Овражки, Поддубки, Игнатовка, Сосновый бор, Молокозавод, Горгаз, м/р Аверьянова, м/р Маркова, ф-ка "Юность", Аптека, Выставочный центр, Горсовет, Вокзал</t>
    </r>
    <r>
      <rPr>
        <sz val="10"/>
        <color rgb="FFFF0000"/>
        <rFont val="Times New Roman"/>
        <family val="1"/>
        <charset val="204"/>
      </rPr>
      <t/>
    </r>
  </si>
  <si>
    <t>Вокзал, Вокзал, Горсовет, ул. Минина, Аптека, м/р Маркова, м/р Аверьянова, Горгаз, ДЗФС, Лицей, ул. Архитектора Белоброва, ДЭМЗ, Нефтебаза, Каналстрой, Таможенный пост, Татищево 1, Школа, Татищево, Мост, Куминово, МВТУ, Орево, Дядьково</t>
  </si>
  <si>
    <t>ул.Большевистская, Шлюзовой переулок, ЯАЗ, ул.Ленина, м/р Левобережье, Детский сад, пл. Генерала Кузнецова, Красный посёлок 1, ст.Яхрома</t>
  </si>
  <si>
    <t>ст.Яхрома, Красный посёлок 1, пл. Генерала Кузнецова, Детский сад, м/р Левлбережье, ул. Ленина, ЯАЗ, Шлюзовой переулок, ул.Большевистская</t>
  </si>
  <si>
    <t>Вокзал, Вокзал, Горсовет, ул. Минина, Аптека, м/р Маркова, Заречье, Красная горка, Спиридово, Кончинино, Сысоево, Горшково поворот, Матвеево, Подмошье кладбище, поворот на 4-й участок, Петраково, поворот на Орево,  Орево, с/т "Агат"</t>
  </si>
  <si>
    <t>с/т "Агат",  Орево,  Паром, поворот на Орево,  Петраково, поворот на 4-й участок, 4-й участок, 1-й участок, 4-й участок , Подмошье кладбище, Матвеево, Горшково поворот, Сысоево, Кончинино, Спиридово, Красная горка, Заречье, м/р Маркова, ф-ка "Юность", Аптека, Выставочный центр, Горсовет, Вокзал</t>
  </si>
  <si>
    <t xml:space="preserve">Вокзал, Вокзал, Горсовет, ул. Минина, Аптека, м/р Маркова, Заречье, Красная горка, Спиридово, Кончинино, Сысоево, Горшково поворот, Матвеево, Подмошье кладбище, 4-й участок, 1-й участок, 4-й участок, поворот на 4-й участок, Петраково, поворот на Орево, Орево, с/т "Агат", Мельчевка </t>
  </si>
  <si>
    <t xml:space="preserve"> МАРШРУТОВ РЕГУЛЯРНЫХ ПЕРЕВОЗОК ДМИТРОВСКОГО ГОРОДСКОГО ОКРУГА  МОСКОВСКОЙ ОБЛАСТИ</t>
  </si>
  <si>
    <t>РЕЕСТР</t>
  </si>
  <si>
    <t>Вокзал, Стадион, Сталь-мост, Деденево, Рынок, ДЭМЗ, д. Морозки, Игнатовка, ст. Икша, ФГУ ДЭП 25, Базарово, Совхоз, Ермолино, пост ДПС, По требованию, Кузяево, Лупаново, Замурашки, Белый Раст,   Старо, сан. "Горки"</t>
  </si>
  <si>
    <t xml:space="preserve">сан. "Горки", Старо, Никольское,  Белый Раст, Замурашки, Лупаново, Кузяево, По требованию, пост ДПС, Трудовая, платф. Трудовая, Трудовая, Ермолино, Совхоз, Базарово,  ФГУ ДЭП 25, ст. Икша, Игнатовка, д. Морозки, ДЭМЗ, Рынок, Деденево, Сталь-мост, Стадион, Вокзал </t>
  </si>
  <si>
    <t>Мельчевка, с/т Агат,Орево, Паром, поворот на Орево, Петраково, поворот на 4-й участок, 4-й участок, 1-й участок, 4-й участок,  Подмошье кладбище, Матвеево, Горшково поворот, Сысоево, Кончинино, Спиридово, Красная горка, Заречье, м/р Маркова, ф-ка "Юность", Аптека, Выставочный центр, Горсовет, Вокзал</t>
  </si>
  <si>
    <t>Вокзал, Рынок, м/р  Маркова, м/р Аверьянова,  ул. Оборонная</t>
  </si>
  <si>
    <t>Вокзал, Горсовет, Стадион, Детский санаторий, ул. Космонавтов,  Митькино,  Садовое товарищество,  Фёдоровское, Костино,Школа,Лавровский завод,ст. Костино, отстановки по требованию (ВОАД,Ярово, Дачи, Лесхоз, Прокошево,  д. Горки)</t>
  </si>
  <si>
    <t>ст. Костино, Лавровский завод, Школа, Костино, Фёдоровское, Садовое товарищество,  Митькино, ул. Космонавтов, Детский санаторий, Стадион, ул. Минина, Выставочный центр, Горсовет, Вокзал, отстановки по требованию (ВОАД,Ярово, Дачи, Лесхоз, Прокошево,  д. Горки)</t>
  </si>
  <si>
    <t>Вокзал, Вокзал, Горсовет, Стадион, Детский санаторий, ул. Космонавтов, Гипермаркет, ГИБДД, Магазин "Максим", м/р Махалина, м/р Аверьянова, м/р Маркова, ф-ка "Юность", Аптека, Выставочный центр, Горсовет, Вокзал</t>
  </si>
  <si>
    <t>Вокзал, Вокзал, Горсовет, ул.Минина, Аптека, м/р Маркова, м/р Аверьянова, Горгаз, Молокозавод, Сосновый бор,   ул. Центральная, Почта, ул. Центральная, Жестылёво, Колледж, Рыбное, остановки по требованию (Игнатовка, Поддубки,Овражки,совхоз "Будённовец" , Торговцево)</t>
  </si>
  <si>
    <t>Рыбное, Колледж, Жестылёво,  ул. Центральная, Почта, ул. Центральная,   Сосновый бор, Молокозавод, Горгаз, м/р Аверьянова, м/р Маркова, ф-ка «Юность», Аптека, Выставочный центр, Горсовет, Вокзал,  остановки по требованию (Игнатовка, Поддубки,Овражки,совхоз "Будённовец" , Торговцево)</t>
  </si>
  <si>
    <t>Вокзал, Рынок, м/р Маркова, Заречье,Кончинино, Горшково, Подмошье,   Лучинское,  Дуброво,  Автополигон, остановки по требованию ( Красная горка, Спиридово,  Сысоево,По требованию, Зверково, Карпово,  ДСР,Юрьево,)</t>
  </si>
  <si>
    <t>Автополигон, Дуброво, Лучинское, Подмошье, Горшково, Кончинино,  Заречье, м/р Маркова, Рынок,  Вокзал, остановки по требованию ( Красная горка, Спиридово,  Сысоево,По требованию, Зверково, Карпово,  ДСР,Юрьево,)</t>
  </si>
  <si>
    <t>Вокзал,Рынок,м/р Маркова,Заречье, Кончинино,Горшково,Подмошье,   ,Лучинское,Ново-Синьково,Старое Синьково,Бунятино, Абрамцево, Подвязново 1, Жилой городок,  ул. Мира, Рогачево,Богданово,Покровское  отстановки по требованию (Красная горка,Спиридово,Сысоево, остановки по требованию(Зверково,Карпово,Синьково,Хвостово,Шульгино, Горицы, Школа,по требованию, Трехденево,Михалёво, Пруды)</t>
  </si>
  <si>
    <t xml:space="preserve">Покровское,  Богданово,  Рогачево,  ул. Мира, Жилой городок,  
Подвязново 2,  Абрамцево, Бунятино, 
 Старое Синьково,  Ново-Синьково,
Лучинское,  Подмошье,   
Горшково,  Кончинино, 
Заречье, м/р Маркова, Рынок, Вокзал, остановки  по требованию (Зверково,Карпово,Синьково,Хвостово,Шульгино, Горицы, Школа,по требованию, Трехденево,Михалёво, Пруды)
</t>
  </si>
  <si>
    <t>Вокзал, Рынок, м/р Маркова, Заречье, Кончинино,  Горшково, Подмошье, Лучинское, Ново-Синьково,  Старое Синьково,  Бунятино, Абрамцево,  Подвязново 1, Жилой городок, ул. Мира,  Рогачёво,   Клюшниково,  Куликово 1, Куликово 2,  Николо-Пешношский мужской монастырь, Дачи, Василёво, по требованию, Насадкино 1, отстановки по требованию (Красная горка,Спиридово,Сысоево,По требованию,Зверково,Карпово,Синьково,Хвостово,Шульгино, Горицы, Школа, развилка, давыдково, Тимофееево, Банино, Говейново поворот, Сады)</t>
  </si>
  <si>
    <t>Рогачёво, Школа, ул. Мира, Жилой городок,  Подвязново 2, Горицы, Абрамцево, Бунятино, Шульгино, Хвостово,  Старое Синьково,  Николо-Пешношский мужской монастырь, Куликово, ул. Свободы; Куликово 2, Куликово 1, Клюшниково,  Насадкино 1, Банино, Развилка,   Новосиньково, Лучинское,  Подмошье, Горшково,  Кончинино,  Заречье, м/рМаркова,Рынок, Вокзал,  отстановки по требованию (Красная горка,Спиридово,Сысоево,По требованию,Зверково,Карпово,Синьково,Хвостово,Шульгино, Горицы, Школа, развилка, давыдково, Тимофееево, Банино, Говейново поворот, Сады)</t>
  </si>
  <si>
    <t>9к</t>
  </si>
  <si>
    <t>Вокзал, Рынок, м/р Маркова,м/р Аверьянова,  Горгаз, ДЗФС, Лицей, "Спасские Ворота",  ЖК Новоспасский</t>
  </si>
  <si>
    <t>ЖК Новоспасский, "Спасские ворота"  "Лицей", "Дзфс",  Горгаз,  м/р Аверьянова,  м/р Маркова, Рынок, Вокзал</t>
  </si>
  <si>
    <t xml:space="preserve">БК, СК </t>
  </si>
  <si>
    <t>2, 1</t>
  </si>
  <si>
    <t xml:space="preserve">БК, МК </t>
  </si>
  <si>
    <t>4, 1,  1</t>
  </si>
  <si>
    <t>1, 1</t>
  </si>
  <si>
    <t>БК, СК</t>
  </si>
  <si>
    <t xml:space="preserve">БК, СК, МК </t>
  </si>
  <si>
    <t>СК , МК</t>
  </si>
  <si>
    <t>6 , 1</t>
  </si>
  <si>
    <t>3, 1</t>
  </si>
  <si>
    <t>БК, МК</t>
  </si>
  <si>
    <t>8, 1</t>
  </si>
  <si>
    <t>СК, МК</t>
  </si>
  <si>
    <t xml:space="preserve">БК,СК, МК  </t>
  </si>
  <si>
    <t>1, 1, 3</t>
  </si>
  <si>
    <t>10, 3, 4</t>
  </si>
  <si>
    <t>5,1, 4</t>
  </si>
  <si>
    <t>2, 1, 2</t>
  </si>
  <si>
    <t>БК, СК, МК</t>
  </si>
  <si>
    <t>Сады, Карьер, Одинцово, завод МЖБК, 1-я Инженерная, Телеателье, ул. Комсомольская, ул. Минина, Выставочный центр, Горсовет, Вокзал</t>
  </si>
  <si>
    <t>Вокзал - завод МЖБК - Сады</t>
  </si>
  <si>
    <t>Вокзал - ул. Космонавтов</t>
  </si>
  <si>
    <t>Вокзал - ул. Оборонная</t>
  </si>
  <si>
    <t>Дмитров - Мельчевка</t>
  </si>
  <si>
    <t>Дмитров - ст. Турист - Дьяково</t>
  </si>
  <si>
    <t>Дмитров - ст. Костино</t>
  </si>
  <si>
    <t>Дмитров - Княжево</t>
  </si>
  <si>
    <t>Дмитров - Саввино - Никитино - Старово</t>
  </si>
  <si>
    <t>Дмитров - Покровское</t>
  </si>
  <si>
    <t>Дмитров - ф-ка 1-е Мая</t>
  </si>
  <si>
    <t>Дмитров - Подъячево - Федоровка</t>
  </si>
  <si>
    <t>Дмитров - ст. Икша - сан. Горки</t>
  </si>
  <si>
    <t>Дмитров - Липино - Канал им. Москвы</t>
  </si>
  <si>
    <t>Дмитров - Рогачево - Нижнево</t>
  </si>
  <si>
    <t>Дмитров - Починки - Яхрома</t>
  </si>
  <si>
    <t>Дмитров - Рыбное</t>
  </si>
  <si>
    <t>Дмитров - Автополигон</t>
  </si>
  <si>
    <t>Дмитров - Ильинское</t>
  </si>
  <si>
    <t>ст. Икша - Ассаурово - Дмитров</t>
  </si>
  <si>
    <t>Шпилево - Прудцы</t>
  </si>
  <si>
    <t>Дмитров - Высоково</t>
  </si>
  <si>
    <t>Дмитров - Думино</t>
  </si>
  <si>
    <t>Дмитров - Вороново</t>
  </si>
  <si>
    <t>Дмитров - Яхрома - Шустино</t>
  </si>
  <si>
    <t>Дмитров - Дядьково</t>
  </si>
  <si>
    <t>ул. Большевистская - ст. Яхрома</t>
  </si>
  <si>
    <t>Вокзал - ул. Космонавтов - м/р Махалина - Вокзал</t>
  </si>
  <si>
    <t>Вокзал - 4-й м/р</t>
  </si>
  <si>
    <t>АО"МОСТРАНСАВТО" ,  141402, Московская область, г. Химки, ул. Пролетарская, дом 18, ОГРН 1195081037777 ИНН 5047227020,  Генеральный директор Кайгородов Сергей Владимирович</t>
  </si>
  <si>
    <t>Дмитров - с/т Агат</t>
  </si>
  <si>
    <t>завод ТПИ - ул. Космонавтов</t>
  </si>
  <si>
    <t>Дмитров - РТС - Ближнее Кузнецово</t>
  </si>
  <si>
    <t>пос. Деденево - Новое Гришино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</si>
</sst>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8"/>
      <name val="Times New Roman"/>
      <family val="1"/>
      <charset val="204"/>
    </font>
    <font>
      <b/>
      <sz val="10"/>
      <name val="Times New Roman"/>
      <family val="1"/>
      <charset val="204"/>
    </font>
    <font>
      <sz val="10"/>
      <name val="Times New Roman"/>
      <family val="1"/>
      <charset val="204"/>
    </font>
    <font>
      <b/>
      <sz val="14"/>
      <name val="Times New Roman"/>
      <family val="1"/>
      <charset val="204"/>
    </font>
    <font>
      <sz val="11"/>
      <name val="Times New Roman"/>
      <family val="1"/>
      <charset val="204"/>
    </font>
    <font>
      <sz val="10"/>
      <color rgb="FFFF0000"/>
      <name val="Times New Roman"/>
      <family val="1"/>
      <charset val="204"/>
    </font>
    <font>
      <sz val="8"/>
      <color rgb="FFFF0000"/>
      <name val="Times New Roman"/>
      <family val="1"/>
      <charset val="204"/>
    </font>
    <font>
      <sz val="11"/>
      <color rgb="FFFF0000"/>
      <name val="Times New Roman"/>
      <family val="1"/>
      <charset val="204"/>
    </font>
    <font>
      <sz val="11"/>
      <name val="Calibri"/>
      <family val="2"/>
      <charset val="204"/>
      <scheme val="minor"/>
    </font>
    <font>
      <sz val="14"/>
      <name val="Times New Roman"/>
      <family val="1"/>
      <charset val="204"/>
    </font>
    <font>
      <sz val="9"/>
      <name val="Times New Roman"/>
      <family val="1"/>
      <charset val="204"/>
    </font>
    <font>
      <sz val="10"/>
      <name val="Arial"/>
      <family val="2"/>
      <charset val="204"/>
    </font>
    <font>
      <sz val="10"/>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3">
    <xf numFmtId="0" fontId="0" fillId="0" borderId="0"/>
    <xf numFmtId="0" fontId="12" fillId="0" borderId="0"/>
    <xf numFmtId="0" fontId="13" fillId="0" borderId="0"/>
  </cellStyleXfs>
  <cellXfs count="83">
    <xf numFmtId="0" fontId="0" fillId="0" borderId="0" xfId="0"/>
    <xf numFmtId="0" fontId="1" fillId="0" borderId="1" xfId="0" applyFont="1" applyBorder="1" applyAlignment="1">
      <alignment horizontal="center" vertical="top" wrapText="1"/>
    </xf>
    <xf numFmtId="14" fontId="1" fillId="0" borderId="1" xfId="0" applyNumberFormat="1" applyFont="1" applyBorder="1" applyAlignment="1">
      <alignment horizontal="center" vertical="top" wrapText="1"/>
    </xf>
    <xf numFmtId="0" fontId="2" fillId="0" borderId="0" xfId="0" applyFont="1"/>
    <xf numFmtId="0" fontId="3" fillId="0" borderId="0" xfId="0" applyFont="1"/>
    <xf numFmtId="0" fontId="4" fillId="0" borderId="5" xfId="0" applyFont="1" applyBorder="1" applyAlignment="1" applyProtection="1">
      <alignment vertical="center"/>
      <protection locked="0"/>
    </xf>
    <xf numFmtId="0" fontId="3" fillId="0" borderId="0" xfId="0" applyFont="1" applyAlignment="1">
      <alignment horizontal="center" vertical="center" wrapText="1"/>
    </xf>
    <xf numFmtId="49" fontId="3" fillId="2" borderId="2" xfId="0" applyNumberFormat="1"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5" fillId="0" borderId="2" xfId="0" applyFont="1" applyBorder="1" applyAlignment="1">
      <alignment wrapText="1"/>
    </xf>
    <xf numFmtId="0" fontId="3" fillId="0" borderId="1" xfId="0" applyFont="1" applyBorder="1" applyAlignment="1">
      <alignment horizontal="center" vertical="center" wrapText="1"/>
    </xf>
    <xf numFmtId="0" fontId="3" fillId="2" borderId="2" xfId="0" applyNumberFormat="1" applyFont="1" applyFill="1" applyBorder="1" applyAlignment="1" applyProtection="1">
      <alignment horizontal="center" vertical="center" wrapText="1"/>
      <protection locked="0"/>
    </xf>
    <xf numFmtId="0" fontId="2" fillId="0" borderId="0" xfId="0" applyFont="1" applyProtection="1">
      <protection locked="0"/>
    </xf>
    <xf numFmtId="0" fontId="3" fillId="0" borderId="0" xfId="0" applyFont="1" applyProtection="1">
      <protection locked="0"/>
    </xf>
    <xf numFmtId="0" fontId="2" fillId="0" borderId="1"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6" fillId="0" borderId="2" xfId="0" applyFont="1" applyBorder="1" applyAlignment="1" applyProtection="1">
      <alignment horizontal="center" vertical="center" wrapText="1"/>
      <protection locked="0"/>
    </xf>
    <xf numFmtId="0" fontId="6" fillId="2" borderId="2" xfId="0" applyNumberFormat="1" applyFont="1" applyFill="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7" fillId="0" borderId="1" xfId="0" applyFont="1" applyBorder="1" applyAlignment="1">
      <alignment horizontal="center" vertical="top" wrapText="1"/>
    </xf>
    <xf numFmtId="0" fontId="8" fillId="0" borderId="2" xfId="0" applyFont="1" applyBorder="1" applyAlignment="1">
      <alignment wrapText="1"/>
    </xf>
    <xf numFmtId="0" fontId="6" fillId="0" borderId="0" xfId="0" applyFont="1" applyAlignment="1">
      <alignment horizontal="center" vertical="center" wrapText="1"/>
    </xf>
    <xf numFmtId="164" fontId="3" fillId="0" borderId="2" xfId="0" applyNumberFormat="1"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left" vertical="center" wrapText="1"/>
      <protection locked="0"/>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14" fontId="3" fillId="2" borderId="2" xfId="0" applyNumberFormat="1" applyFont="1" applyFill="1" applyBorder="1" applyAlignment="1" applyProtection="1">
      <alignment horizontal="left" vertical="center" wrapText="1"/>
      <protection locked="0"/>
    </xf>
    <xf numFmtId="0" fontId="9" fillId="2" borderId="0" xfId="0" applyFont="1" applyFill="1"/>
    <xf numFmtId="0" fontId="10" fillId="2" borderId="0" xfId="0" applyFont="1" applyFill="1" applyBorder="1" applyAlignment="1">
      <alignment vertical="center"/>
    </xf>
    <xf numFmtId="0" fontId="10" fillId="2" borderId="0" xfId="0" applyFont="1" applyFill="1" applyBorder="1" applyAlignment="1">
      <alignment horizontal="center" vertical="center"/>
    </xf>
    <xf numFmtId="0" fontId="3" fillId="2" borderId="2" xfId="0" applyNumberFormat="1" applyFont="1" applyFill="1" applyBorder="1" applyAlignment="1" applyProtection="1">
      <alignment horizontal="center" vertical="center" wrapText="1"/>
      <protection locked="0"/>
    </xf>
    <xf numFmtId="0" fontId="9" fillId="2" borderId="1" xfId="0" applyFont="1" applyFill="1" applyBorder="1"/>
    <xf numFmtId="0" fontId="9" fillId="2" borderId="1" xfId="0" applyFont="1" applyFill="1" applyBorder="1" applyAlignment="1">
      <alignment horizontal="center" vertical="center"/>
    </xf>
    <xf numFmtId="14" fontId="3" fillId="2" borderId="2" xfId="0" applyNumberFormat="1"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11" xfId="0" applyFont="1" applyFill="1" applyBorder="1" applyAlignment="1">
      <alignment vertical="center" wrapText="1"/>
    </xf>
    <xf numFmtId="0" fontId="3" fillId="2" borderId="2" xfId="0" applyNumberFormat="1" applyFont="1" applyFill="1" applyBorder="1" applyAlignment="1" applyProtection="1">
      <alignment horizontal="left" vertical="center" wrapText="1"/>
      <protection locked="0"/>
    </xf>
    <xf numFmtId="14" fontId="3" fillId="2" borderId="1" xfId="0" applyNumberFormat="1" applyFont="1" applyFill="1" applyBorder="1" applyAlignment="1" applyProtection="1">
      <alignment vertical="center" wrapText="1"/>
      <protection locked="0"/>
    </xf>
    <xf numFmtId="0" fontId="9" fillId="2" borderId="1" xfId="0" applyFont="1" applyFill="1" applyBorder="1" applyAlignment="1"/>
    <xf numFmtId="0" fontId="3" fillId="2" borderId="1" xfId="0"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164" fontId="3" fillId="2" borderId="2" xfId="0" applyNumberFormat="1" applyFont="1" applyFill="1" applyBorder="1" applyAlignment="1" applyProtection="1">
      <alignment horizontal="center" vertical="center" wrapText="1"/>
      <protection locked="0"/>
    </xf>
    <xf numFmtId="0" fontId="9" fillId="2" borderId="2" xfId="0" applyFont="1" applyFill="1" applyBorder="1"/>
    <xf numFmtId="14" fontId="3" fillId="2" borderId="2" xfId="0" applyNumberFormat="1" applyFont="1" applyFill="1" applyBorder="1" applyAlignment="1" applyProtection="1">
      <alignment vertical="center" wrapText="1"/>
      <protection locked="0"/>
    </xf>
    <xf numFmtId="0" fontId="9" fillId="2" borderId="0" xfId="0" applyFont="1" applyFill="1" applyAlignment="1">
      <alignment horizontal="center"/>
    </xf>
    <xf numFmtId="0" fontId="9" fillId="2" borderId="0" xfId="0" applyFont="1" applyFill="1" applyAlignment="1">
      <alignment horizontal="right"/>
    </xf>
    <xf numFmtId="0" fontId="3" fillId="2" borderId="6" xfId="0" applyFont="1" applyFill="1" applyBorder="1" applyAlignment="1">
      <alignment vertical="center" wrapText="1"/>
    </xf>
    <xf numFmtId="14" fontId="3" fillId="2" borderId="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textRotation="90" wrapText="1"/>
    </xf>
    <xf numFmtId="0" fontId="3"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3" fillId="2" borderId="11"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10" fillId="2" borderId="0" xfId="0" applyFont="1" applyFill="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7;&#1072;&#1084;&#1086;&#1093;&#1080;&#1085;&#1057;&#1042;/Desktop/&#1084;&#1080;&#1085;&#1090;&#1088;&#1072;&#1085;&#1089;/&#1076;&#1086;&#1082;&#1083;&#1072;&#1076;%20&#1087;&#1086;%20&#1090;&#1088;&#1072;&#1085;&#1089;&#1087;&#1086;&#1088;&#1090;&#1091;%2023.11.2012/&#1050;&#1086;&#1087;&#1080;&#1103;%20&#1054;&#1058;&#1063;&#1045;&#1058;%20&#1055;&#1054;%20&#1044;&#1054;&#1043;&#1054;&#1042;&#1054;&#1056;&#1040;&#1052;%20&#1052;&#1040;&#1049;%202012&#1075;.%20&#1086;&#1090;%20&#1082;&#1088;&#1091;&#1075;&#1083;&#1086;&#107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efreshError="1">
        <row r="9">
          <cell r="E9" t="str">
            <v>Вокзал-ул.Подьячева-м/р Космонавтов</v>
          </cell>
        </row>
        <row r="10">
          <cell r="E10" t="str">
            <v>Вокзал-ул.Космонавтов-м/р Махалина-Вокзал</v>
          </cell>
        </row>
        <row r="12">
          <cell r="E12" t="str">
            <v>ул.Ленина-ст.Яхрома</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view="pageBreakPreview" topLeftCell="A22" zoomScaleSheetLayoutView="100" workbookViewId="0">
      <selection activeCell="N6" sqref="N6:O43"/>
    </sheetView>
  </sheetViews>
  <sheetFormatPr defaultRowHeight="12.75" x14ac:dyDescent="0.2"/>
  <cols>
    <col min="1" max="1" width="2.7109375" style="3" customWidth="1"/>
    <col min="2" max="2" width="1.7109375" style="4" customWidth="1"/>
    <col min="3" max="3" width="10.42578125" style="4" customWidth="1"/>
    <col min="4" max="4" width="5.85546875" style="4" customWidth="1"/>
    <col min="5" max="5" width="16.85546875" style="4" customWidth="1"/>
    <col min="6" max="6" width="10.7109375" style="4" hidden="1" customWidth="1"/>
    <col min="7" max="8" width="29.7109375" style="4" customWidth="1"/>
    <col min="9" max="9" width="18.42578125" style="4" customWidth="1"/>
    <col min="10" max="10" width="19.140625" style="4" customWidth="1"/>
    <col min="11" max="11" width="15.85546875" style="4" customWidth="1"/>
    <col min="12" max="12" width="27.7109375" style="4" customWidth="1"/>
    <col min="13" max="13" width="24.85546875" style="4" customWidth="1"/>
    <col min="14" max="14" width="12.140625" style="4" customWidth="1"/>
    <col min="15" max="15" width="35.42578125" style="4" customWidth="1"/>
    <col min="16" max="16" width="19.140625" style="4" customWidth="1"/>
    <col min="17" max="17" width="20.28515625" style="4" customWidth="1"/>
    <col min="18" max="18" width="21.140625" style="4" customWidth="1"/>
    <col min="19" max="19" width="21.28515625" style="4" customWidth="1"/>
    <col min="20" max="20" width="17.28515625" style="4" customWidth="1"/>
    <col min="21" max="21" width="11.140625" style="4" customWidth="1"/>
    <col min="22" max="22" width="10.140625" style="4" customWidth="1"/>
    <col min="23" max="23" width="10.5703125" style="4" customWidth="1"/>
    <col min="24" max="24" width="14.140625" style="4" customWidth="1"/>
    <col min="25" max="25" width="12.7109375" style="4" customWidth="1"/>
    <col min="26" max="26" width="10.7109375" style="4" customWidth="1"/>
    <col min="27" max="27" width="9.85546875" style="4" customWidth="1"/>
    <col min="28" max="28" width="13" style="4" customWidth="1"/>
    <col min="29" max="29" width="23.42578125" style="4" customWidth="1"/>
    <col min="30" max="30" width="17.5703125" style="4" customWidth="1"/>
    <col min="31" max="16384" width="9.140625" style="4"/>
  </cols>
  <sheetData>
    <row r="1" spans="1:30" ht="39" customHeight="1" thickBot="1" x14ac:dyDescent="0.25">
      <c r="A1" s="60" t="s">
        <v>114</v>
      </c>
      <c r="B1" s="60"/>
      <c r="C1" s="60"/>
      <c r="D1" s="60"/>
      <c r="E1" s="60"/>
      <c r="F1" s="60"/>
      <c r="G1" s="60"/>
      <c r="H1" s="60"/>
      <c r="I1" s="60"/>
      <c r="J1" s="60"/>
      <c r="K1" s="60"/>
      <c r="L1" s="60"/>
      <c r="M1" s="60"/>
      <c r="N1" s="60"/>
      <c r="O1" s="60"/>
      <c r="P1" s="20"/>
      <c r="Q1" s="20"/>
      <c r="R1" s="20"/>
      <c r="S1" s="20"/>
      <c r="T1" s="20"/>
      <c r="U1" s="20"/>
      <c r="V1" s="20"/>
      <c r="W1" s="20"/>
      <c r="X1" s="20"/>
      <c r="Y1" s="20"/>
      <c r="Z1" s="20"/>
      <c r="AA1" s="20"/>
      <c r="AB1" s="20"/>
      <c r="AC1" s="20"/>
      <c r="AD1" s="5"/>
    </row>
    <row r="2" spans="1:30" s="6" customFormat="1" ht="3" customHeight="1" x14ac:dyDescent="0.25">
      <c r="A2" s="61"/>
      <c r="B2" s="61"/>
      <c r="C2" s="29"/>
      <c r="D2" s="29"/>
      <c r="E2" s="29"/>
      <c r="F2" s="29"/>
      <c r="G2" s="29"/>
      <c r="H2" s="29"/>
      <c r="I2" s="29"/>
      <c r="J2" s="29"/>
      <c r="K2" s="29"/>
      <c r="L2" s="29"/>
      <c r="M2" s="29"/>
      <c r="N2" s="29"/>
      <c r="O2" s="29"/>
      <c r="P2" s="30"/>
      <c r="Q2" s="30"/>
      <c r="R2" s="30"/>
      <c r="S2" s="30"/>
      <c r="T2" s="30"/>
      <c r="U2" s="30"/>
      <c r="V2" s="30"/>
      <c r="W2" s="30"/>
      <c r="X2" s="30"/>
      <c r="Y2" s="30"/>
      <c r="Z2" s="30"/>
      <c r="AA2" s="30"/>
      <c r="AB2" s="30"/>
      <c r="AC2" s="30"/>
      <c r="AD2" s="15"/>
    </row>
    <row r="3" spans="1:30" s="6" customFormat="1" x14ac:dyDescent="0.25">
      <c r="A3" s="62" t="s">
        <v>1</v>
      </c>
      <c r="B3" s="62"/>
      <c r="C3" s="63" t="s">
        <v>15</v>
      </c>
      <c r="D3" s="63" t="s">
        <v>2</v>
      </c>
      <c r="E3" s="63" t="s">
        <v>3</v>
      </c>
      <c r="F3" s="63" t="s">
        <v>20</v>
      </c>
      <c r="G3" s="63" t="s">
        <v>105</v>
      </c>
      <c r="H3" s="63" t="s">
        <v>106</v>
      </c>
      <c r="I3" s="63" t="s">
        <v>107</v>
      </c>
      <c r="J3" s="63" t="s">
        <v>108</v>
      </c>
      <c r="K3" s="63" t="s">
        <v>109</v>
      </c>
      <c r="L3" s="63" t="s">
        <v>110</v>
      </c>
      <c r="M3" s="63" t="s">
        <v>111</v>
      </c>
      <c r="N3" s="63" t="s">
        <v>112</v>
      </c>
      <c r="O3" s="63" t="s">
        <v>113</v>
      </c>
      <c r="P3" s="63" t="s">
        <v>17</v>
      </c>
      <c r="Q3" s="63"/>
      <c r="R3" s="63"/>
      <c r="S3" s="63"/>
      <c r="T3" s="63" t="s">
        <v>21</v>
      </c>
      <c r="U3" s="63" t="s">
        <v>19</v>
      </c>
      <c r="V3" s="63"/>
      <c r="W3" s="63"/>
      <c r="X3" s="63" t="s">
        <v>86</v>
      </c>
      <c r="Y3" s="63" t="s">
        <v>7</v>
      </c>
      <c r="Z3" s="63"/>
      <c r="AA3" s="63" t="s">
        <v>16</v>
      </c>
      <c r="AB3" s="63"/>
      <c r="AC3" s="63"/>
    </row>
    <row r="4" spans="1:30" s="6" customFormat="1" ht="99" customHeight="1" x14ac:dyDescent="0.25">
      <c r="A4" s="62"/>
      <c r="B4" s="62"/>
      <c r="C4" s="63"/>
      <c r="D4" s="63"/>
      <c r="E4" s="63"/>
      <c r="F4" s="63"/>
      <c r="G4" s="63"/>
      <c r="H4" s="63"/>
      <c r="I4" s="63"/>
      <c r="J4" s="63"/>
      <c r="K4" s="63"/>
      <c r="L4" s="63"/>
      <c r="M4" s="63"/>
      <c r="N4" s="63"/>
      <c r="O4" s="63"/>
      <c r="P4" s="15" t="s">
        <v>4</v>
      </c>
      <c r="Q4" s="15" t="s">
        <v>5</v>
      </c>
      <c r="R4" s="15" t="s">
        <v>6</v>
      </c>
      <c r="S4" s="11" t="s">
        <v>18</v>
      </c>
      <c r="T4" s="63"/>
      <c r="U4" s="15" t="s">
        <v>8</v>
      </c>
      <c r="V4" s="15" t="s">
        <v>9</v>
      </c>
      <c r="W4" s="15" t="s">
        <v>10</v>
      </c>
      <c r="X4" s="63"/>
      <c r="Y4" s="15" t="s">
        <v>11</v>
      </c>
      <c r="Z4" s="15" t="s">
        <v>12</v>
      </c>
      <c r="AA4" s="15" t="s">
        <v>13</v>
      </c>
      <c r="AB4" s="15" t="s">
        <v>0</v>
      </c>
      <c r="AC4" s="15" t="s">
        <v>14</v>
      </c>
    </row>
    <row r="5" spans="1:30" s="6" customFormat="1" ht="13.5" thickBot="1" x14ac:dyDescent="0.3">
      <c r="A5" s="63">
        <v>1</v>
      </c>
      <c r="B5" s="63"/>
      <c r="C5" s="15">
        <v>2</v>
      </c>
      <c r="D5" s="15">
        <v>3</v>
      </c>
      <c r="E5" s="15">
        <v>4</v>
      </c>
      <c r="F5" s="15">
        <v>7</v>
      </c>
      <c r="G5" s="15">
        <v>5</v>
      </c>
      <c r="H5" s="15">
        <v>6</v>
      </c>
      <c r="I5" s="15">
        <v>7</v>
      </c>
      <c r="J5" s="15">
        <v>8</v>
      </c>
      <c r="K5" s="15">
        <v>9</v>
      </c>
      <c r="L5" s="15">
        <v>10</v>
      </c>
      <c r="M5" s="15">
        <v>11</v>
      </c>
      <c r="N5" s="15">
        <v>12</v>
      </c>
      <c r="O5" s="15">
        <v>13</v>
      </c>
      <c r="P5" s="15">
        <v>8</v>
      </c>
      <c r="Q5" s="16">
        <v>9</v>
      </c>
      <c r="R5" s="17">
        <v>10</v>
      </c>
      <c r="S5" s="16">
        <v>11</v>
      </c>
      <c r="T5" s="17">
        <v>12</v>
      </c>
      <c r="U5" s="16">
        <v>13</v>
      </c>
      <c r="V5" s="17">
        <v>14</v>
      </c>
      <c r="W5" s="17">
        <v>15</v>
      </c>
      <c r="X5" s="17">
        <v>16</v>
      </c>
      <c r="Y5" s="17">
        <v>17</v>
      </c>
      <c r="Z5" s="19">
        <v>18</v>
      </c>
      <c r="AA5" s="17">
        <v>19</v>
      </c>
      <c r="AB5" s="17">
        <v>20</v>
      </c>
      <c r="AC5" s="17">
        <v>21</v>
      </c>
    </row>
    <row r="6" spans="1:30" s="6" customFormat="1" ht="96.75" customHeight="1" x14ac:dyDescent="0.25">
      <c r="A6" s="66">
        <v>1</v>
      </c>
      <c r="B6" s="67"/>
      <c r="C6" s="8">
        <v>92</v>
      </c>
      <c r="D6" s="8">
        <v>1</v>
      </c>
      <c r="E6" s="7" t="s">
        <v>22</v>
      </c>
      <c r="F6" s="9">
        <v>41236</v>
      </c>
      <c r="G6" s="9" t="s">
        <v>121</v>
      </c>
      <c r="H6" s="31" t="s">
        <v>146</v>
      </c>
      <c r="I6" s="28">
        <v>9</v>
      </c>
      <c r="J6" s="9" t="s">
        <v>120</v>
      </c>
      <c r="K6" s="9" t="s">
        <v>115</v>
      </c>
      <c r="L6" s="9" t="s">
        <v>165</v>
      </c>
      <c r="M6" s="9" t="s">
        <v>117</v>
      </c>
      <c r="N6" s="9">
        <v>42370</v>
      </c>
      <c r="O6" s="9" t="s">
        <v>119</v>
      </c>
      <c r="P6" s="8" t="s">
        <v>23</v>
      </c>
      <c r="Q6" s="8" t="s">
        <v>24</v>
      </c>
      <c r="R6" s="8" t="s">
        <v>24</v>
      </c>
      <c r="S6" s="8" t="s">
        <v>25</v>
      </c>
      <c r="T6" s="6" t="s">
        <v>85</v>
      </c>
      <c r="U6" s="9" t="s">
        <v>101</v>
      </c>
      <c r="V6" s="1" t="s">
        <v>100</v>
      </c>
      <c r="W6" s="8" t="s">
        <v>49</v>
      </c>
      <c r="X6" s="8" t="s">
        <v>87</v>
      </c>
      <c r="Y6" s="8">
        <v>4</v>
      </c>
      <c r="Z6" s="8" t="s">
        <v>26</v>
      </c>
      <c r="AA6" s="8" t="s">
        <v>27</v>
      </c>
      <c r="AB6" s="8" t="s">
        <v>28</v>
      </c>
      <c r="AC6" s="10" t="s">
        <v>29</v>
      </c>
    </row>
    <row r="7" spans="1:30" s="6" customFormat="1" ht="102" x14ac:dyDescent="0.25">
      <c r="A7" s="64">
        <v>2</v>
      </c>
      <c r="B7" s="65"/>
      <c r="C7" s="8">
        <v>93</v>
      </c>
      <c r="D7" s="8">
        <v>2</v>
      </c>
      <c r="E7" s="7" t="s">
        <v>30</v>
      </c>
      <c r="F7" s="9">
        <f>F6</f>
        <v>41236</v>
      </c>
      <c r="G7" s="9" t="s">
        <v>121</v>
      </c>
      <c r="H7" s="31" t="s">
        <v>150</v>
      </c>
      <c r="I7" s="28">
        <v>7.7</v>
      </c>
      <c r="J7" s="9" t="s">
        <v>120</v>
      </c>
      <c r="K7" s="9" t="s">
        <v>115</v>
      </c>
      <c r="L7" s="9" t="s">
        <v>165</v>
      </c>
      <c r="M7" s="9" t="s">
        <v>117</v>
      </c>
      <c r="N7" s="9">
        <v>42370</v>
      </c>
      <c r="O7" s="9" t="s">
        <v>119</v>
      </c>
      <c r="P7" s="8" t="s">
        <v>23</v>
      </c>
      <c r="Q7" s="8" t="s">
        <v>24</v>
      </c>
      <c r="R7" s="8" t="s">
        <v>24</v>
      </c>
      <c r="S7" s="8" t="s">
        <v>25</v>
      </c>
      <c r="T7" s="11" t="str">
        <f>T6</f>
        <v>ИНН 5000.0000.17</v>
      </c>
      <c r="U7" s="9" t="s">
        <v>101</v>
      </c>
      <c r="V7" s="1" t="s">
        <v>100</v>
      </c>
      <c r="W7" s="8" t="s">
        <v>49</v>
      </c>
      <c r="X7" s="8" t="str">
        <f>X6</f>
        <v>регулируемые</v>
      </c>
      <c r="Y7" s="8">
        <v>1</v>
      </c>
      <c r="Z7" s="8" t="s">
        <v>31</v>
      </c>
      <c r="AA7" s="8" t="s">
        <v>27</v>
      </c>
      <c r="AB7" s="8" t="s">
        <v>28</v>
      </c>
      <c r="AC7" s="10" t="s">
        <v>29</v>
      </c>
    </row>
    <row r="8" spans="1:30" s="6" customFormat="1" ht="102" x14ac:dyDescent="0.25">
      <c r="A8" s="64">
        <v>3</v>
      </c>
      <c r="B8" s="65"/>
      <c r="C8" s="8">
        <v>2005</v>
      </c>
      <c r="D8" s="8">
        <v>3</v>
      </c>
      <c r="E8" s="7" t="s">
        <v>32</v>
      </c>
      <c r="F8" s="9">
        <v>40855</v>
      </c>
      <c r="G8" s="9" t="s">
        <v>121</v>
      </c>
      <c r="H8" s="31" t="s">
        <v>140</v>
      </c>
      <c r="I8" s="28">
        <v>5</v>
      </c>
      <c r="J8" s="9" t="s">
        <v>120</v>
      </c>
      <c r="K8" s="9" t="s">
        <v>116</v>
      </c>
      <c r="L8" s="9" t="s">
        <v>165</v>
      </c>
      <c r="M8" s="9" t="s">
        <v>117</v>
      </c>
      <c r="N8" s="9">
        <v>40909</v>
      </c>
      <c r="O8" s="8" t="s">
        <v>118</v>
      </c>
      <c r="P8" s="8" t="s">
        <v>33</v>
      </c>
      <c r="Q8" s="8" t="s">
        <v>34</v>
      </c>
      <c r="R8" s="8" t="str">
        <f>Q8</f>
        <v>М.О. , г. Дмитров, пос. Каналстрой, территория ЗАО "Трансэк"</v>
      </c>
      <c r="S8" s="8" t="s">
        <v>35</v>
      </c>
      <c r="T8" s="6" t="s">
        <v>90</v>
      </c>
      <c r="U8" s="9">
        <v>40871</v>
      </c>
      <c r="V8" s="1" t="s">
        <v>92</v>
      </c>
      <c r="W8" s="8" t="s">
        <v>37</v>
      </c>
      <c r="X8" s="8" t="s">
        <v>88</v>
      </c>
      <c r="Y8" s="8">
        <v>4</v>
      </c>
      <c r="Z8" s="8" t="s">
        <v>93</v>
      </c>
      <c r="AA8" s="8" t="s">
        <v>27</v>
      </c>
      <c r="AB8" s="8" t="s">
        <v>28</v>
      </c>
      <c r="AC8" s="10" t="s">
        <v>29</v>
      </c>
    </row>
    <row r="9" spans="1:30" s="6" customFormat="1" ht="102" x14ac:dyDescent="0.25">
      <c r="A9" s="64">
        <v>4</v>
      </c>
      <c r="B9" s="65"/>
      <c r="C9" s="8">
        <v>94</v>
      </c>
      <c r="D9" s="8">
        <v>4</v>
      </c>
      <c r="E9" s="7" t="s">
        <v>38</v>
      </c>
      <c r="F9" s="9">
        <v>40847</v>
      </c>
      <c r="G9" s="9" t="s">
        <v>121</v>
      </c>
      <c r="H9" s="31" t="s">
        <v>143</v>
      </c>
      <c r="I9" s="28">
        <v>5.4</v>
      </c>
      <c r="J9" s="9" t="s">
        <v>120</v>
      </c>
      <c r="K9" s="9" t="s">
        <v>116</v>
      </c>
      <c r="L9" s="9" t="s">
        <v>165</v>
      </c>
      <c r="M9" s="9" t="s">
        <v>117</v>
      </c>
      <c r="N9" s="9">
        <v>40909</v>
      </c>
      <c r="O9" s="8" t="s">
        <v>118</v>
      </c>
      <c r="P9" s="8" t="s">
        <v>33</v>
      </c>
      <c r="Q9" s="8" t="s">
        <v>34</v>
      </c>
      <c r="R9" s="8" t="str">
        <f>Q9</f>
        <v>М.О. , г. Дмитров, пос. Каналстрой, территория ЗАО "Трансэк"</v>
      </c>
      <c r="S9" s="8" t="s">
        <v>35</v>
      </c>
      <c r="T9" s="6" t="s">
        <v>90</v>
      </c>
      <c r="U9" s="9">
        <v>40871</v>
      </c>
      <c r="V9" s="1" t="s">
        <v>36</v>
      </c>
      <c r="W9" s="8" t="s">
        <v>37</v>
      </c>
      <c r="X9" s="8" t="str">
        <f>X8</f>
        <v>нерегулируемые</v>
      </c>
      <c r="Y9" s="8">
        <v>2</v>
      </c>
      <c r="Z9" s="8" t="s">
        <v>77</v>
      </c>
      <c r="AA9" s="8" t="s">
        <v>27</v>
      </c>
      <c r="AB9" s="8" t="s">
        <v>28</v>
      </c>
      <c r="AC9" s="10" t="s">
        <v>29</v>
      </c>
    </row>
    <row r="10" spans="1:30" s="6" customFormat="1" ht="102" x14ac:dyDescent="0.25">
      <c r="A10" s="64">
        <v>5</v>
      </c>
      <c r="B10" s="65"/>
      <c r="C10" s="8">
        <v>2603</v>
      </c>
      <c r="D10" s="8">
        <v>5</v>
      </c>
      <c r="E10" s="12" t="str">
        <f>[1]Лист1!$E$9</f>
        <v>Вокзал-ул.Подьячева-м/р Космонавтов</v>
      </c>
      <c r="F10" s="9">
        <v>40535</v>
      </c>
      <c r="G10" s="9" t="s">
        <v>121</v>
      </c>
      <c r="H10" s="31" t="s">
        <v>141</v>
      </c>
      <c r="I10" s="28">
        <v>3.8</v>
      </c>
      <c r="J10" s="9" t="s">
        <v>120</v>
      </c>
      <c r="K10" s="9" t="s">
        <v>115</v>
      </c>
      <c r="L10" s="9" t="s">
        <v>165</v>
      </c>
      <c r="M10" s="9" t="s">
        <v>117</v>
      </c>
      <c r="N10" s="9">
        <v>42370</v>
      </c>
      <c r="O10" s="9" t="s">
        <v>119</v>
      </c>
      <c r="P10" s="8" t="s">
        <v>23</v>
      </c>
      <c r="Q10" s="8" t="s">
        <v>24</v>
      </c>
      <c r="R10" s="8" t="s">
        <v>24</v>
      </c>
      <c r="S10" s="8" t="s">
        <v>25</v>
      </c>
      <c r="T10" s="11" t="str">
        <f>T7</f>
        <v>ИНН 5000.0000.17</v>
      </c>
      <c r="U10" s="9">
        <v>40543</v>
      </c>
      <c r="V10" s="1" t="s">
        <v>91</v>
      </c>
      <c r="W10" s="8" t="s">
        <v>39</v>
      </c>
      <c r="X10" s="8" t="str">
        <f>X9</f>
        <v>нерегулируемые</v>
      </c>
      <c r="Y10" s="8">
        <v>1</v>
      </c>
      <c r="Z10" s="8" t="s">
        <v>40</v>
      </c>
      <c r="AA10" s="8" t="s">
        <v>27</v>
      </c>
      <c r="AB10" s="8" t="s">
        <v>28</v>
      </c>
      <c r="AC10" s="10" t="s">
        <v>29</v>
      </c>
    </row>
    <row r="11" spans="1:30" s="6" customFormat="1" ht="102" x14ac:dyDescent="0.25">
      <c r="A11" s="64">
        <v>6</v>
      </c>
      <c r="B11" s="65"/>
      <c r="C11" s="8">
        <v>2240</v>
      </c>
      <c r="D11" s="8">
        <v>7</v>
      </c>
      <c r="E11" s="12" t="str">
        <f>[1]Лист1!$E$10</f>
        <v>Вокзал-ул.Космонавтов-м/р Махалина-Вокзал</v>
      </c>
      <c r="F11" s="9">
        <f>F7</f>
        <v>41236</v>
      </c>
      <c r="G11" s="9" t="s">
        <v>121</v>
      </c>
      <c r="H11" s="31" t="s">
        <v>142</v>
      </c>
      <c r="I11" s="28">
        <v>11.7</v>
      </c>
      <c r="J11" s="9" t="s">
        <v>120</v>
      </c>
      <c r="K11" s="9" t="s">
        <v>115</v>
      </c>
      <c r="L11" s="9" t="s">
        <v>165</v>
      </c>
      <c r="M11" s="9" t="s">
        <v>117</v>
      </c>
      <c r="N11" s="9">
        <v>42370</v>
      </c>
      <c r="O11" s="9" t="s">
        <v>119</v>
      </c>
      <c r="P11" s="8" t="s">
        <v>23</v>
      </c>
      <c r="Q11" s="8" t="s">
        <v>24</v>
      </c>
      <c r="R11" s="8" t="s">
        <v>24</v>
      </c>
      <c r="S11" s="8" t="s">
        <v>25</v>
      </c>
      <c r="T11" s="11" t="str">
        <f>T10</f>
        <v>ИНН 5000.0000.17</v>
      </c>
      <c r="U11" s="9" t="s">
        <v>101</v>
      </c>
      <c r="V11" s="1" t="s">
        <v>100</v>
      </c>
      <c r="W11" s="8" t="s">
        <v>49</v>
      </c>
      <c r="X11" s="8" t="str">
        <f>X6</f>
        <v>регулируемые</v>
      </c>
      <c r="Y11" s="8">
        <v>1</v>
      </c>
      <c r="Z11" s="8" t="s">
        <v>51</v>
      </c>
      <c r="AA11" s="8" t="s">
        <v>27</v>
      </c>
      <c r="AB11" s="8" t="s">
        <v>28</v>
      </c>
      <c r="AC11" s="10" t="s">
        <v>29</v>
      </c>
    </row>
    <row r="12" spans="1:30" s="6" customFormat="1" ht="102" x14ac:dyDescent="0.25">
      <c r="A12" s="64">
        <v>7</v>
      </c>
      <c r="B12" s="65"/>
      <c r="C12" s="8">
        <v>95</v>
      </c>
      <c r="D12" s="8">
        <v>10</v>
      </c>
      <c r="E12" s="7" t="s">
        <v>47</v>
      </c>
      <c r="F12" s="9">
        <f>F11</f>
        <v>41236</v>
      </c>
      <c r="G12" s="9" t="s">
        <v>121</v>
      </c>
      <c r="H12" s="31" t="s">
        <v>148</v>
      </c>
      <c r="I12" s="28">
        <v>3.5</v>
      </c>
      <c r="J12" s="9" t="s">
        <v>120</v>
      </c>
      <c r="K12" s="9" t="s">
        <v>115</v>
      </c>
      <c r="L12" s="9" t="s">
        <v>165</v>
      </c>
      <c r="M12" s="9" t="s">
        <v>117</v>
      </c>
      <c r="N12" s="9">
        <v>42370</v>
      </c>
      <c r="O12" s="9" t="s">
        <v>119</v>
      </c>
      <c r="P12" s="8" t="s">
        <v>23</v>
      </c>
      <c r="Q12" s="8" t="s">
        <v>24</v>
      </c>
      <c r="R12" s="8" t="s">
        <v>24</v>
      </c>
      <c r="S12" s="8" t="s">
        <v>25</v>
      </c>
      <c r="T12" s="11" t="str">
        <f>T44</f>
        <v>ИНН 5000.0000.17</v>
      </c>
      <c r="U12" s="9" t="s">
        <v>101</v>
      </c>
      <c r="V12" s="1" t="s">
        <v>100</v>
      </c>
      <c r="W12" s="8" t="s">
        <v>49</v>
      </c>
      <c r="X12" s="8" t="str">
        <f>X44</f>
        <v>регулируемые</v>
      </c>
      <c r="Y12" s="8">
        <v>3</v>
      </c>
      <c r="Z12" s="8" t="s">
        <v>48</v>
      </c>
      <c r="AA12" s="8" t="s">
        <v>27</v>
      </c>
      <c r="AB12" s="8" t="s">
        <v>28</v>
      </c>
      <c r="AC12" s="10" t="s">
        <v>29</v>
      </c>
    </row>
    <row r="13" spans="1:30" s="6" customFormat="1" ht="102" x14ac:dyDescent="0.25">
      <c r="A13" s="64">
        <v>8</v>
      </c>
      <c r="B13" s="65"/>
      <c r="C13" s="8">
        <v>2165</v>
      </c>
      <c r="D13" s="8">
        <v>11</v>
      </c>
      <c r="E13" s="7" t="s">
        <v>50</v>
      </c>
      <c r="F13" s="9">
        <v>40847</v>
      </c>
      <c r="G13" s="9" t="s">
        <v>121</v>
      </c>
      <c r="H13" s="31" t="s">
        <v>149</v>
      </c>
      <c r="I13" s="28">
        <v>3.1</v>
      </c>
      <c r="J13" s="9" t="s">
        <v>120</v>
      </c>
      <c r="K13" s="9" t="s">
        <v>170</v>
      </c>
      <c r="L13" s="9" t="s">
        <v>165</v>
      </c>
      <c r="M13" s="9" t="s">
        <v>117</v>
      </c>
      <c r="N13" s="9">
        <v>40909</v>
      </c>
      <c r="O13" s="8" t="s">
        <v>118</v>
      </c>
      <c r="P13" s="8" t="s">
        <v>33</v>
      </c>
      <c r="Q13" s="8" t="s">
        <v>34</v>
      </c>
      <c r="R13" s="8" t="str">
        <f>Q13</f>
        <v>М.О. , г. Дмитров, пос. Каналстрой, территория ЗАО "Трансэк"</v>
      </c>
      <c r="S13" s="8" t="s">
        <v>35</v>
      </c>
      <c r="T13" s="6" t="s">
        <v>90</v>
      </c>
      <c r="U13" s="9">
        <v>40871</v>
      </c>
      <c r="V13" s="1" t="s">
        <v>36</v>
      </c>
      <c r="W13" s="8" t="s">
        <v>37</v>
      </c>
      <c r="X13" s="8" t="e">
        <f>#REF!</f>
        <v>#REF!</v>
      </c>
      <c r="Y13" s="8">
        <v>1</v>
      </c>
      <c r="Z13" s="8" t="s">
        <v>51</v>
      </c>
      <c r="AA13" s="8" t="s">
        <v>27</v>
      </c>
      <c r="AB13" s="8" t="s">
        <v>28</v>
      </c>
      <c r="AC13" s="10" t="s">
        <v>29</v>
      </c>
    </row>
    <row r="14" spans="1:30" s="6" customFormat="1" ht="102" x14ac:dyDescent="0.25">
      <c r="A14" s="64">
        <v>9</v>
      </c>
      <c r="B14" s="65"/>
      <c r="C14" s="8">
        <v>96</v>
      </c>
      <c r="D14" s="8">
        <v>20</v>
      </c>
      <c r="E14" s="12" t="s">
        <v>52</v>
      </c>
      <c r="F14" s="9">
        <v>41247</v>
      </c>
      <c r="G14" s="9" t="s">
        <v>122</v>
      </c>
      <c r="H14" s="31" t="s">
        <v>144</v>
      </c>
      <c r="I14" s="28">
        <v>27.6</v>
      </c>
      <c r="J14" s="9" t="s">
        <v>120</v>
      </c>
      <c r="K14" s="9" t="s">
        <v>115</v>
      </c>
      <c r="L14" s="9" t="s">
        <v>165</v>
      </c>
      <c r="M14" s="9" t="s">
        <v>117</v>
      </c>
      <c r="N14" s="9">
        <v>42370</v>
      </c>
      <c r="O14" s="9" t="s">
        <v>119</v>
      </c>
      <c r="P14" s="8" t="s">
        <v>23</v>
      </c>
      <c r="Q14" s="8" t="s">
        <v>24</v>
      </c>
      <c r="R14" s="8" t="s">
        <v>24</v>
      </c>
      <c r="S14" s="8" t="s">
        <v>25</v>
      </c>
      <c r="T14" s="11" t="e">
        <f>#REF!</f>
        <v>#REF!</v>
      </c>
      <c r="U14" s="9">
        <v>41638</v>
      </c>
      <c r="V14" s="1" t="s">
        <v>102</v>
      </c>
      <c r="W14" s="8" t="s">
        <v>49</v>
      </c>
      <c r="X14" s="8" t="str">
        <f>X12</f>
        <v>регулируемые</v>
      </c>
      <c r="Y14" s="8">
        <v>1</v>
      </c>
      <c r="Z14" s="8" t="s">
        <v>31</v>
      </c>
      <c r="AA14" s="8" t="s">
        <v>27</v>
      </c>
      <c r="AB14" s="8" t="s">
        <v>28</v>
      </c>
      <c r="AC14" s="10" t="s">
        <v>29</v>
      </c>
    </row>
    <row r="15" spans="1:30" s="6" customFormat="1" ht="102" x14ac:dyDescent="0.25">
      <c r="A15" s="64">
        <v>10</v>
      </c>
      <c r="B15" s="65"/>
      <c r="C15" s="8">
        <v>97</v>
      </c>
      <c r="D15" s="8">
        <v>22</v>
      </c>
      <c r="E15" s="12" t="s">
        <v>53</v>
      </c>
      <c r="F15" s="9">
        <f>$F$14</f>
        <v>41247</v>
      </c>
      <c r="G15" s="9" t="s">
        <v>123</v>
      </c>
      <c r="H15" s="31" t="s">
        <v>161</v>
      </c>
      <c r="I15" s="28">
        <v>30.6</v>
      </c>
      <c r="J15" s="9" t="s">
        <v>120</v>
      </c>
      <c r="K15" s="9" t="s">
        <v>115</v>
      </c>
      <c r="L15" s="9" t="s">
        <v>165</v>
      </c>
      <c r="M15" s="9" t="s">
        <v>117</v>
      </c>
      <c r="N15" s="9">
        <v>42370</v>
      </c>
      <c r="O15" s="9" t="s">
        <v>119</v>
      </c>
      <c r="P15" s="8" t="s">
        <v>23</v>
      </c>
      <c r="Q15" s="8" t="s">
        <v>24</v>
      </c>
      <c r="R15" s="8" t="s">
        <v>24</v>
      </c>
      <c r="S15" s="8" t="s">
        <v>25</v>
      </c>
      <c r="T15" s="11" t="e">
        <f>T14</f>
        <v>#REF!</v>
      </c>
      <c r="U15" s="9">
        <v>41638</v>
      </c>
      <c r="V15" s="1" t="s">
        <v>102</v>
      </c>
      <c r="W15" s="8" t="s">
        <v>49</v>
      </c>
      <c r="X15" s="8" t="str">
        <f>X14</f>
        <v>регулируемые</v>
      </c>
      <c r="Y15" s="8">
        <v>1</v>
      </c>
      <c r="Z15" s="8" t="s">
        <v>51</v>
      </c>
      <c r="AA15" s="8" t="s">
        <v>27</v>
      </c>
      <c r="AB15" s="8" t="s">
        <v>28</v>
      </c>
      <c r="AC15" s="10" t="s">
        <v>29</v>
      </c>
    </row>
    <row r="16" spans="1:30" s="6" customFormat="1" ht="102" x14ac:dyDescent="0.25">
      <c r="A16" s="64">
        <v>11</v>
      </c>
      <c r="B16" s="65"/>
      <c r="C16" s="8">
        <v>99</v>
      </c>
      <c r="D16" s="8">
        <v>24</v>
      </c>
      <c r="E16" s="12" t="s">
        <v>54</v>
      </c>
      <c r="F16" s="9">
        <f>$F$14</f>
        <v>41247</v>
      </c>
      <c r="G16" s="9" t="s">
        <v>124</v>
      </c>
      <c r="H16" s="31" t="s">
        <v>152</v>
      </c>
      <c r="I16" s="28">
        <v>31.4</v>
      </c>
      <c r="J16" s="9" t="s">
        <v>120</v>
      </c>
      <c r="K16" s="9" t="s">
        <v>115</v>
      </c>
      <c r="L16" s="9" t="s">
        <v>165</v>
      </c>
      <c r="M16" s="9" t="s">
        <v>117</v>
      </c>
      <c r="N16" s="9">
        <v>42370</v>
      </c>
      <c r="O16" s="9" t="s">
        <v>119</v>
      </c>
      <c r="P16" s="8" t="s">
        <v>23</v>
      </c>
      <c r="Q16" s="8" t="s">
        <v>24</v>
      </c>
      <c r="R16" s="8" t="s">
        <v>24</v>
      </c>
      <c r="S16" s="8" t="s">
        <v>25</v>
      </c>
      <c r="T16" s="11" t="e">
        <f>T15</f>
        <v>#REF!</v>
      </c>
      <c r="U16" s="9">
        <v>41638</v>
      </c>
      <c r="V16" s="1" t="s">
        <v>102</v>
      </c>
      <c r="W16" s="8" t="s">
        <v>49</v>
      </c>
      <c r="X16" s="8" t="str">
        <f>X15</f>
        <v>регулируемые</v>
      </c>
      <c r="Y16" s="8">
        <v>3</v>
      </c>
      <c r="Z16" s="8" t="s">
        <v>48</v>
      </c>
      <c r="AA16" s="8" t="s">
        <v>27</v>
      </c>
      <c r="AB16" s="8" t="s">
        <v>28</v>
      </c>
      <c r="AC16" s="10" t="s">
        <v>29</v>
      </c>
    </row>
    <row r="17" spans="1:29" s="6" customFormat="1" ht="102" x14ac:dyDescent="0.25">
      <c r="A17" s="64">
        <v>12</v>
      </c>
      <c r="B17" s="65"/>
      <c r="C17" s="8">
        <v>99</v>
      </c>
      <c r="D17" s="8">
        <v>24</v>
      </c>
      <c r="E17" s="12" t="s">
        <v>54</v>
      </c>
      <c r="F17" s="9">
        <v>40847</v>
      </c>
      <c r="G17" s="9" t="s">
        <v>124</v>
      </c>
      <c r="H17" s="31" t="s">
        <v>152</v>
      </c>
      <c r="I17" s="28">
        <v>34.1</v>
      </c>
      <c r="J17" s="9" t="s">
        <v>120</v>
      </c>
      <c r="K17" s="9" t="s">
        <v>116</v>
      </c>
      <c r="L17" s="9" t="s">
        <v>165</v>
      </c>
      <c r="M17" s="9" t="s">
        <v>117</v>
      </c>
      <c r="N17" s="9">
        <v>40909</v>
      </c>
      <c r="O17" s="8" t="s">
        <v>118</v>
      </c>
      <c r="P17" s="8" t="s">
        <v>33</v>
      </c>
      <c r="Q17" s="8" t="s">
        <v>34</v>
      </c>
      <c r="R17" s="8" t="str">
        <f>Q17</f>
        <v>М.О. , г. Дмитров, пос. Каналстрой, территория ЗАО "Трансэк"</v>
      </c>
      <c r="S17" s="8" t="s">
        <v>35</v>
      </c>
      <c r="T17" s="6" t="s">
        <v>90</v>
      </c>
      <c r="U17" s="9">
        <v>40871</v>
      </c>
      <c r="V17" s="1" t="s">
        <v>36</v>
      </c>
      <c r="W17" s="8" t="s">
        <v>37</v>
      </c>
      <c r="X17" s="8" t="e">
        <f>X13</f>
        <v>#REF!</v>
      </c>
      <c r="Y17" s="8">
        <v>2</v>
      </c>
      <c r="Z17" s="8" t="s">
        <v>77</v>
      </c>
      <c r="AA17" s="8" t="s">
        <v>27</v>
      </c>
      <c r="AB17" s="8" t="s">
        <v>28</v>
      </c>
      <c r="AC17" s="10" t="s">
        <v>29</v>
      </c>
    </row>
    <row r="18" spans="1:29" s="6" customFormat="1" ht="102" x14ac:dyDescent="0.25">
      <c r="A18" s="64">
        <v>13</v>
      </c>
      <c r="B18" s="65"/>
      <c r="C18" s="8">
        <v>100</v>
      </c>
      <c r="D18" s="8">
        <v>25</v>
      </c>
      <c r="E18" s="12" t="s">
        <v>55</v>
      </c>
      <c r="F18" s="9">
        <f>F12</f>
        <v>41236</v>
      </c>
      <c r="G18" s="9" t="s">
        <v>121</v>
      </c>
      <c r="H18" s="31" t="s">
        <v>153</v>
      </c>
      <c r="I18" s="28">
        <v>25.2</v>
      </c>
      <c r="J18" s="9" t="s">
        <v>120</v>
      </c>
      <c r="K18" s="9" t="s">
        <v>115</v>
      </c>
      <c r="L18" s="9" t="s">
        <v>165</v>
      </c>
      <c r="M18" s="9" t="s">
        <v>117</v>
      </c>
      <c r="N18" s="9">
        <v>42370</v>
      </c>
      <c r="O18" s="9" t="s">
        <v>119</v>
      </c>
      <c r="P18" s="8" t="s">
        <v>23</v>
      </c>
      <c r="Q18" s="8" t="s">
        <v>24</v>
      </c>
      <c r="R18" s="8" t="s">
        <v>24</v>
      </c>
      <c r="S18" s="8" t="s">
        <v>25</v>
      </c>
      <c r="T18" s="11" t="e">
        <f>T16</f>
        <v>#REF!</v>
      </c>
      <c r="U18" s="9" t="s">
        <v>101</v>
      </c>
      <c r="V18" s="1" t="s">
        <v>100</v>
      </c>
      <c r="W18" s="8" t="s">
        <v>49</v>
      </c>
      <c r="X18" s="8" t="str">
        <f>X16</f>
        <v>регулируемые</v>
      </c>
      <c r="Y18" s="8">
        <v>5</v>
      </c>
      <c r="Z18" s="8" t="s">
        <v>89</v>
      </c>
      <c r="AA18" s="8" t="s">
        <v>27</v>
      </c>
      <c r="AB18" s="8" t="s">
        <v>28</v>
      </c>
      <c r="AC18" s="10" t="s">
        <v>29</v>
      </c>
    </row>
    <row r="19" spans="1:29" s="6" customFormat="1" ht="102" x14ac:dyDescent="0.25">
      <c r="A19" s="64">
        <v>14</v>
      </c>
      <c r="B19" s="65"/>
      <c r="C19" s="8">
        <v>101</v>
      </c>
      <c r="D19" s="8">
        <v>26</v>
      </c>
      <c r="E19" s="12" t="s">
        <v>56</v>
      </c>
      <c r="F19" s="9">
        <f>$F$14</f>
        <v>41247</v>
      </c>
      <c r="G19" s="9" t="s">
        <v>125</v>
      </c>
      <c r="H19" s="31" t="s">
        <v>155</v>
      </c>
      <c r="I19" s="28">
        <v>49.2</v>
      </c>
      <c r="J19" s="9" t="s">
        <v>120</v>
      </c>
      <c r="K19" s="9" t="s">
        <v>115</v>
      </c>
      <c r="L19" s="9" t="s">
        <v>165</v>
      </c>
      <c r="M19" s="9" t="s">
        <v>117</v>
      </c>
      <c r="N19" s="9">
        <v>42370</v>
      </c>
      <c r="O19" s="9" t="s">
        <v>119</v>
      </c>
      <c r="P19" s="8" t="s">
        <v>23</v>
      </c>
      <c r="Q19" s="8" t="s">
        <v>24</v>
      </c>
      <c r="R19" s="8" t="s">
        <v>24</v>
      </c>
      <c r="S19" s="8" t="s">
        <v>25</v>
      </c>
      <c r="T19" s="11" t="e">
        <f>#REF!</f>
        <v>#REF!</v>
      </c>
      <c r="U19" s="9">
        <v>41638</v>
      </c>
      <c r="V19" s="1" t="s">
        <v>102</v>
      </c>
      <c r="W19" s="8" t="s">
        <v>49</v>
      </c>
      <c r="X19" s="8" t="str">
        <f>X18</f>
        <v>регулируемые</v>
      </c>
      <c r="Y19" s="8">
        <v>3</v>
      </c>
      <c r="Z19" s="8" t="s">
        <v>48</v>
      </c>
      <c r="AA19" s="8" t="s">
        <v>27</v>
      </c>
      <c r="AB19" s="8" t="s">
        <v>28</v>
      </c>
      <c r="AC19" s="10" t="s">
        <v>29</v>
      </c>
    </row>
    <row r="20" spans="1:29" s="6" customFormat="1" ht="102" x14ac:dyDescent="0.25">
      <c r="A20" s="64">
        <v>15</v>
      </c>
      <c r="B20" s="65"/>
      <c r="C20" s="8">
        <v>101</v>
      </c>
      <c r="D20" s="8">
        <v>26</v>
      </c>
      <c r="E20" s="12" t="s">
        <v>56</v>
      </c>
      <c r="F20" s="9">
        <v>40847</v>
      </c>
      <c r="G20" s="9" t="s">
        <v>125</v>
      </c>
      <c r="H20" s="31" t="s">
        <v>155</v>
      </c>
      <c r="I20" s="28">
        <v>49.2</v>
      </c>
      <c r="J20" s="9" t="s">
        <v>120</v>
      </c>
      <c r="K20" s="9" t="s">
        <v>116</v>
      </c>
      <c r="L20" s="9" t="s">
        <v>165</v>
      </c>
      <c r="M20" s="9" t="s">
        <v>117</v>
      </c>
      <c r="N20" s="9">
        <v>40909</v>
      </c>
      <c r="O20" s="8" t="s">
        <v>118</v>
      </c>
      <c r="P20" s="8" t="s">
        <v>33</v>
      </c>
      <c r="Q20" s="8" t="s">
        <v>34</v>
      </c>
      <c r="R20" s="8" t="str">
        <f>Q20</f>
        <v>М.О. , г. Дмитров, пос. Каналстрой, территория ЗАО "Трансэк"</v>
      </c>
      <c r="S20" s="8" t="s">
        <v>35</v>
      </c>
      <c r="T20" s="6" t="s">
        <v>90</v>
      </c>
      <c r="U20" s="9">
        <v>40871</v>
      </c>
      <c r="V20" s="1" t="s">
        <v>36</v>
      </c>
      <c r="W20" s="8" t="s">
        <v>37</v>
      </c>
      <c r="X20" s="8" t="e">
        <f>#REF!</f>
        <v>#REF!</v>
      </c>
      <c r="Y20" s="8">
        <v>2</v>
      </c>
      <c r="Z20" s="8" t="s">
        <v>57</v>
      </c>
      <c r="AA20" s="8" t="s">
        <v>27</v>
      </c>
      <c r="AB20" s="8" t="s">
        <v>28</v>
      </c>
      <c r="AC20" s="10" t="s">
        <v>29</v>
      </c>
    </row>
    <row r="21" spans="1:29" s="6" customFormat="1" ht="102" x14ac:dyDescent="0.25">
      <c r="A21" s="64">
        <v>16</v>
      </c>
      <c r="B21" s="65"/>
      <c r="C21" s="8">
        <v>2579</v>
      </c>
      <c r="D21" s="8">
        <v>27</v>
      </c>
      <c r="E21" s="12" t="s">
        <v>58</v>
      </c>
      <c r="F21" s="9">
        <v>40847</v>
      </c>
      <c r="G21" s="9" t="s">
        <v>126</v>
      </c>
      <c r="H21" s="31" t="s">
        <v>134</v>
      </c>
      <c r="I21" s="28">
        <v>36.9</v>
      </c>
      <c r="J21" s="9" t="s">
        <v>120</v>
      </c>
      <c r="K21" s="9" t="s">
        <v>116</v>
      </c>
      <c r="L21" s="9" t="s">
        <v>165</v>
      </c>
      <c r="M21" s="9" t="s">
        <v>117</v>
      </c>
      <c r="N21" s="9">
        <v>40909</v>
      </c>
      <c r="O21" s="8" t="s">
        <v>118</v>
      </c>
      <c r="P21" s="8" t="s">
        <v>33</v>
      </c>
      <c r="Q21" s="8" t="s">
        <v>34</v>
      </c>
      <c r="R21" s="8" t="str">
        <f>Q21</f>
        <v>М.О. , г. Дмитров, пос. Каналстрой, территория ЗАО "Трансэк"</v>
      </c>
      <c r="S21" s="8" t="s">
        <v>35</v>
      </c>
      <c r="T21" s="6" t="s">
        <v>90</v>
      </c>
      <c r="U21" s="9">
        <v>40871</v>
      </c>
      <c r="V21" s="1" t="s">
        <v>36</v>
      </c>
      <c r="W21" s="8" t="s">
        <v>37</v>
      </c>
      <c r="X21" s="8" t="e">
        <f>X20</f>
        <v>#REF!</v>
      </c>
      <c r="Y21" s="8">
        <v>1</v>
      </c>
      <c r="Z21" s="8" t="s">
        <v>59</v>
      </c>
      <c r="AA21" s="8" t="s">
        <v>27</v>
      </c>
      <c r="AB21" s="8" t="s">
        <v>28</v>
      </c>
      <c r="AC21" s="10" t="s">
        <v>29</v>
      </c>
    </row>
    <row r="22" spans="1:29" s="6" customFormat="1" ht="140.25" x14ac:dyDescent="0.25">
      <c r="A22" s="64">
        <v>17</v>
      </c>
      <c r="B22" s="65"/>
      <c r="C22" s="8">
        <v>102</v>
      </c>
      <c r="D22" s="8">
        <v>28</v>
      </c>
      <c r="E22" s="12" t="s">
        <v>60</v>
      </c>
      <c r="F22" s="9">
        <f>F18</f>
        <v>41236</v>
      </c>
      <c r="G22" s="9" t="s">
        <v>121</v>
      </c>
      <c r="H22" s="31" t="s">
        <v>138</v>
      </c>
      <c r="I22" s="28">
        <v>17</v>
      </c>
      <c r="J22" s="9" t="s">
        <v>120</v>
      </c>
      <c r="K22" s="9" t="s">
        <v>115</v>
      </c>
      <c r="L22" s="9" t="s">
        <v>165</v>
      </c>
      <c r="M22" s="9" t="s">
        <v>117</v>
      </c>
      <c r="N22" s="9">
        <v>42370</v>
      </c>
      <c r="O22" s="9" t="s">
        <v>119</v>
      </c>
      <c r="P22" s="8" t="s">
        <v>23</v>
      </c>
      <c r="Q22" s="8" t="s">
        <v>24</v>
      </c>
      <c r="R22" s="8" t="s">
        <v>24</v>
      </c>
      <c r="S22" s="8" t="s">
        <v>25</v>
      </c>
      <c r="T22" s="11" t="str">
        <f t="shared" ref="T22:T26" si="0">T21</f>
        <v>ИНН 5007.0467.26</v>
      </c>
      <c r="U22" s="9" t="s">
        <v>101</v>
      </c>
      <c r="V22" s="1" t="s">
        <v>100</v>
      </c>
      <c r="W22" s="8" t="s">
        <v>49</v>
      </c>
      <c r="X22" s="8" t="str">
        <f>X19</f>
        <v>регулируемые</v>
      </c>
      <c r="Y22" s="8">
        <v>1</v>
      </c>
      <c r="Z22" s="8" t="s">
        <v>31</v>
      </c>
      <c r="AA22" s="8" t="s">
        <v>27</v>
      </c>
      <c r="AB22" s="8" t="s">
        <v>28</v>
      </c>
      <c r="AC22" s="10" t="s">
        <v>29</v>
      </c>
    </row>
    <row r="23" spans="1:29" s="6" customFormat="1" ht="102" x14ac:dyDescent="0.25">
      <c r="A23" s="64">
        <v>18</v>
      </c>
      <c r="B23" s="65"/>
      <c r="C23" s="8">
        <v>103</v>
      </c>
      <c r="D23" s="8">
        <v>29</v>
      </c>
      <c r="E23" s="12" t="s">
        <v>61</v>
      </c>
      <c r="F23" s="9">
        <f>F22</f>
        <v>41236</v>
      </c>
      <c r="G23" s="9" t="s">
        <v>121</v>
      </c>
      <c r="H23" s="31" t="s">
        <v>156</v>
      </c>
      <c r="I23" s="28">
        <v>9.6</v>
      </c>
      <c r="J23" s="9" t="s">
        <v>120</v>
      </c>
      <c r="K23" s="9" t="s">
        <v>115</v>
      </c>
      <c r="L23" s="9" t="s">
        <v>165</v>
      </c>
      <c r="M23" s="9" t="s">
        <v>117</v>
      </c>
      <c r="N23" s="9">
        <v>42370</v>
      </c>
      <c r="O23" s="9" t="s">
        <v>119</v>
      </c>
      <c r="P23" s="8" t="s">
        <v>23</v>
      </c>
      <c r="Q23" s="8" t="s">
        <v>24</v>
      </c>
      <c r="R23" s="8" t="s">
        <v>24</v>
      </c>
      <c r="S23" s="8" t="s">
        <v>25</v>
      </c>
      <c r="T23" s="11" t="str">
        <f t="shared" si="0"/>
        <v>ИНН 5007.0467.26</v>
      </c>
      <c r="U23" s="9" t="s">
        <v>101</v>
      </c>
      <c r="V23" s="1" t="s">
        <v>100</v>
      </c>
      <c r="W23" s="8" t="s">
        <v>49</v>
      </c>
      <c r="X23" s="8" t="str">
        <f>X22</f>
        <v>регулируемые</v>
      </c>
      <c r="Y23" s="8">
        <v>2</v>
      </c>
      <c r="Z23" s="8" t="s">
        <v>62</v>
      </c>
      <c r="AA23" s="8" t="s">
        <v>27</v>
      </c>
      <c r="AB23" s="8" t="s">
        <v>28</v>
      </c>
      <c r="AC23" s="10" t="s">
        <v>29</v>
      </c>
    </row>
    <row r="24" spans="1:29" s="6" customFormat="1" ht="102" x14ac:dyDescent="0.25">
      <c r="A24" s="64">
        <v>19</v>
      </c>
      <c r="B24" s="65"/>
      <c r="C24" s="8">
        <v>98</v>
      </c>
      <c r="D24" s="8">
        <v>31</v>
      </c>
      <c r="E24" s="12" t="s">
        <v>63</v>
      </c>
      <c r="F24" s="9">
        <f>$F$14</f>
        <v>41247</v>
      </c>
      <c r="G24" s="9" t="s">
        <v>127</v>
      </c>
      <c r="H24" s="31" t="s">
        <v>163</v>
      </c>
      <c r="I24" s="28">
        <v>29</v>
      </c>
      <c r="J24" s="9" t="s">
        <v>120</v>
      </c>
      <c r="K24" s="9" t="s">
        <v>115</v>
      </c>
      <c r="L24" s="9" t="s">
        <v>165</v>
      </c>
      <c r="M24" s="9" t="s">
        <v>117</v>
      </c>
      <c r="N24" s="9">
        <v>42370</v>
      </c>
      <c r="O24" s="9" t="s">
        <v>119</v>
      </c>
      <c r="P24" s="8" t="s">
        <v>23</v>
      </c>
      <c r="Q24" s="8" t="s">
        <v>24</v>
      </c>
      <c r="R24" s="8" t="s">
        <v>24</v>
      </c>
      <c r="S24" s="8" t="s">
        <v>25</v>
      </c>
      <c r="T24" s="11" t="str">
        <f t="shared" si="0"/>
        <v>ИНН 5007.0467.26</v>
      </c>
      <c r="U24" s="9">
        <v>41638</v>
      </c>
      <c r="V24" s="1" t="s">
        <v>102</v>
      </c>
      <c r="W24" s="8" t="s">
        <v>49</v>
      </c>
      <c r="X24" s="8" t="str">
        <f>X23</f>
        <v>регулируемые</v>
      </c>
      <c r="Y24" s="8">
        <v>8</v>
      </c>
      <c r="Z24" s="8" t="s">
        <v>64</v>
      </c>
      <c r="AA24" s="8" t="s">
        <v>27</v>
      </c>
      <c r="AB24" s="8" t="s">
        <v>28</v>
      </c>
      <c r="AC24" s="10" t="s">
        <v>29</v>
      </c>
    </row>
    <row r="25" spans="1:29" s="6" customFormat="1" ht="102" x14ac:dyDescent="0.25">
      <c r="A25" s="64">
        <v>20</v>
      </c>
      <c r="B25" s="65"/>
      <c r="C25" s="8">
        <v>104</v>
      </c>
      <c r="D25" s="8">
        <v>32</v>
      </c>
      <c r="E25" s="12" t="s">
        <v>65</v>
      </c>
      <c r="F25" s="9">
        <f>$F$14</f>
        <v>41247</v>
      </c>
      <c r="G25" s="9" t="s">
        <v>132</v>
      </c>
      <c r="H25" s="31" t="s">
        <v>157</v>
      </c>
      <c r="I25" s="28">
        <v>50.6</v>
      </c>
      <c r="J25" s="9" t="s">
        <v>120</v>
      </c>
      <c r="K25" s="9" t="s">
        <v>115</v>
      </c>
      <c r="L25" s="9" t="s">
        <v>165</v>
      </c>
      <c r="M25" s="9" t="s">
        <v>117</v>
      </c>
      <c r="N25" s="9">
        <v>42370</v>
      </c>
      <c r="O25" s="9" t="s">
        <v>119</v>
      </c>
      <c r="P25" s="8" t="s">
        <v>23</v>
      </c>
      <c r="Q25" s="8" t="s">
        <v>24</v>
      </c>
      <c r="R25" s="8" t="s">
        <v>24</v>
      </c>
      <c r="S25" s="8" t="s">
        <v>25</v>
      </c>
      <c r="T25" s="11" t="str">
        <f t="shared" si="0"/>
        <v>ИНН 5007.0467.26</v>
      </c>
      <c r="U25" s="9">
        <f t="shared" ref="U25:W26" si="1">U14</f>
        <v>41638</v>
      </c>
      <c r="V25" s="2" t="s">
        <v>102</v>
      </c>
      <c r="W25" s="9" t="str">
        <f t="shared" si="1"/>
        <v>до 31.12.2014</v>
      </c>
      <c r="X25" s="8" t="str">
        <f>X24</f>
        <v>регулируемые</v>
      </c>
      <c r="Y25" s="8">
        <v>6</v>
      </c>
      <c r="Z25" s="8" t="s">
        <v>66</v>
      </c>
      <c r="AA25" s="8" t="s">
        <v>27</v>
      </c>
      <c r="AB25" s="8" t="s">
        <v>28</v>
      </c>
      <c r="AC25" s="10" t="s">
        <v>29</v>
      </c>
    </row>
    <row r="26" spans="1:29" s="6" customFormat="1" ht="127.5" x14ac:dyDescent="0.25">
      <c r="A26" s="64">
        <v>21</v>
      </c>
      <c r="B26" s="65"/>
      <c r="C26" s="8">
        <v>105</v>
      </c>
      <c r="D26" s="8">
        <v>34</v>
      </c>
      <c r="E26" s="12" t="s">
        <v>128</v>
      </c>
      <c r="F26" s="9">
        <f>$F$14</f>
        <v>41247</v>
      </c>
      <c r="G26" s="9" t="s">
        <v>129</v>
      </c>
      <c r="H26" s="31" t="s">
        <v>154</v>
      </c>
      <c r="I26" s="28">
        <v>64.900000000000006</v>
      </c>
      <c r="J26" s="9" t="s">
        <v>120</v>
      </c>
      <c r="K26" s="9" t="s">
        <v>115</v>
      </c>
      <c r="L26" s="9" t="s">
        <v>165</v>
      </c>
      <c r="M26" s="9" t="s">
        <v>117</v>
      </c>
      <c r="N26" s="9">
        <v>42370</v>
      </c>
      <c r="O26" s="9" t="s">
        <v>119</v>
      </c>
      <c r="P26" s="8" t="s">
        <v>23</v>
      </c>
      <c r="Q26" s="8" t="s">
        <v>24</v>
      </c>
      <c r="R26" s="8" t="s">
        <v>24</v>
      </c>
      <c r="S26" s="8" t="s">
        <v>25</v>
      </c>
      <c r="T26" s="11" t="str">
        <f t="shared" si="0"/>
        <v>ИНН 5007.0467.26</v>
      </c>
      <c r="U26" s="9">
        <f t="shared" si="1"/>
        <v>41638</v>
      </c>
      <c r="V26" s="2" t="s">
        <v>102</v>
      </c>
      <c r="W26" s="9" t="str">
        <f t="shared" si="1"/>
        <v>до 31.12.2014</v>
      </c>
      <c r="X26" s="8" t="str">
        <f>X25</f>
        <v>регулируемые</v>
      </c>
      <c r="Y26" s="8">
        <v>3</v>
      </c>
      <c r="Z26" s="8" t="s">
        <v>67</v>
      </c>
      <c r="AA26" s="8" t="s">
        <v>27</v>
      </c>
      <c r="AB26" s="8" t="s">
        <v>28</v>
      </c>
      <c r="AC26" s="10" t="s">
        <v>29</v>
      </c>
    </row>
    <row r="27" spans="1:29" s="6" customFormat="1" ht="102" x14ac:dyDescent="0.25">
      <c r="A27" s="64">
        <v>22</v>
      </c>
      <c r="B27" s="65"/>
      <c r="C27" s="8">
        <v>2242</v>
      </c>
      <c r="D27" s="8">
        <v>35</v>
      </c>
      <c r="E27" s="12" t="s">
        <v>98</v>
      </c>
      <c r="F27" s="9">
        <v>40847</v>
      </c>
      <c r="G27" s="9" t="s">
        <v>130</v>
      </c>
      <c r="H27" s="9" t="s">
        <v>145</v>
      </c>
      <c r="I27" s="28">
        <v>11.8</v>
      </c>
      <c r="J27" s="9" t="s">
        <v>120</v>
      </c>
      <c r="K27" s="9" t="s">
        <v>116</v>
      </c>
      <c r="L27" s="9" t="s">
        <v>165</v>
      </c>
      <c r="M27" s="9" t="s">
        <v>117</v>
      </c>
      <c r="N27" s="9">
        <v>40909</v>
      </c>
      <c r="O27" s="8" t="s">
        <v>118</v>
      </c>
      <c r="P27" s="8" t="s">
        <v>33</v>
      </c>
      <c r="Q27" s="8" t="s">
        <v>34</v>
      </c>
      <c r="R27" s="8" t="str">
        <f>Q27</f>
        <v>М.О. , г. Дмитров, пос. Каналстрой, территория ЗАО "Трансэк"</v>
      </c>
      <c r="S27" s="8" t="s">
        <v>35</v>
      </c>
      <c r="T27" s="6" t="s">
        <v>90</v>
      </c>
      <c r="U27" s="9">
        <v>40871</v>
      </c>
      <c r="V27" s="1" t="s">
        <v>36</v>
      </c>
      <c r="W27" s="8" t="s">
        <v>37</v>
      </c>
      <c r="X27" s="8" t="e">
        <f>X21</f>
        <v>#REF!</v>
      </c>
      <c r="Y27" s="8">
        <v>1</v>
      </c>
      <c r="Z27" s="8" t="s">
        <v>97</v>
      </c>
      <c r="AA27" s="8" t="s">
        <v>27</v>
      </c>
      <c r="AB27" s="8" t="s">
        <v>28</v>
      </c>
      <c r="AC27" s="10" t="s">
        <v>29</v>
      </c>
    </row>
    <row r="28" spans="1:29" s="6" customFormat="1" ht="127.5" x14ac:dyDescent="0.25">
      <c r="A28" s="64">
        <v>23</v>
      </c>
      <c r="B28" s="65"/>
      <c r="C28" s="8">
        <v>106</v>
      </c>
      <c r="D28" s="8">
        <v>36</v>
      </c>
      <c r="E28" s="12" t="s">
        <v>68</v>
      </c>
      <c r="F28" s="9">
        <f>$F$14</f>
        <v>41247</v>
      </c>
      <c r="G28" s="9" t="s">
        <v>126</v>
      </c>
      <c r="H28" s="31" t="s">
        <v>135</v>
      </c>
      <c r="I28" s="28">
        <v>76.900000000000006</v>
      </c>
      <c r="J28" s="9" t="s">
        <v>120</v>
      </c>
      <c r="K28" s="9" t="s">
        <v>115</v>
      </c>
      <c r="L28" s="9" t="s">
        <v>165</v>
      </c>
      <c r="M28" s="9" t="s">
        <v>117</v>
      </c>
      <c r="N28" s="9">
        <v>42370</v>
      </c>
      <c r="O28" s="9" t="s">
        <v>119</v>
      </c>
      <c r="P28" s="8" t="s">
        <v>23</v>
      </c>
      <c r="Q28" s="8" t="s">
        <v>24</v>
      </c>
      <c r="R28" s="8" t="s">
        <v>24</v>
      </c>
      <c r="S28" s="8" t="s">
        <v>25</v>
      </c>
      <c r="T28" s="11" t="str">
        <f>T26</f>
        <v>ИНН 5007.0467.26</v>
      </c>
      <c r="U28" s="9">
        <v>41638</v>
      </c>
      <c r="V28" s="2" t="s">
        <v>102</v>
      </c>
      <c r="W28" s="9" t="s">
        <v>49</v>
      </c>
      <c r="X28" s="8" t="str">
        <f>X26</f>
        <v>регулируемые</v>
      </c>
      <c r="Y28" s="8">
        <v>12</v>
      </c>
      <c r="Z28" s="8" t="s">
        <v>69</v>
      </c>
      <c r="AA28" s="8" t="s">
        <v>27</v>
      </c>
      <c r="AB28" s="8" t="s">
        <v>28</v>
      </c>
      <c r="AC28" s="10" t="s">
        <v>29</v>
      </c>
    </row>
    <row r="29" spans="1:29" s="6" customFormat="1" ht="127.5" x14ac:dyDescent="0.25">
      <c r="A29" s="64">
        <v>24</v>
      </c>
      <c r="B29" s="65"/>
      <c r="C29" s="8">
        <v>106</v>
      </c>
      <c r="D29" s="8">
        <v>36</v>
      </c>
      <c r="E29" s="12" t="s">
        <v>68</v>
      </c>
      <c r="F29" s="9">
        <v>40847</v>
      </c>
      <c r="G29" s="9" t="s">
        <v>126</v>
      </c>
      <c r="H29" s="31" t="s">
        <v>135</v>
      </c>
      <c r="I29" s="28">
        <v>76.900000000000006</v>
      </c>
      <c r="J29" s="9" t="s">
        <v>120</v>
      </c>
      <c r="K29" s="9" t="s">
        <v>116</v>
      </c>
      <c r="L29" s="9" t="s">
        <v>165</v>
      </c>
      <c r="M29" s="9" t="s">
        <v>117</v>
      </c>
      <c r="N29" s="9">
        <v>42370</v>
      </c>
      <c r="O29" s="8" t="s">
        <v>118</v>
      </c>
      <c r="P29" s="8" t="s">
        <v>33</v>
      </c>
      <c r="Q29" s="8" t="s">
        <v>34</v>
      </c>
      <c r="R29" s="8" t="str">
        <f>Q29</f>
        <v>М.О. , г. Дмитров, пос. Каналстрой, территория ЗАО "Трансэк"</v>
      </c>
      <c r="S29" s="8" t="s">
        <v>35</v>
      </c>
      <c r="T29" s="6" t="s">
        <v>90</v>
      </c>
      <c r="U29" s="9">
        <v>40871</v>
      </c>
      <c r="V29" s="1" t="s">
        <v>94</v>
      </c>
      <c r="W29" s="8" t="s">
        <v>37</v>
      </c>
      <c r="X29" s="8" t="e">
        <f>X27</f>
        <v>#REF!</v>
      </c>
      <c r="Y29" s="8">
        <v>29</v>
      </c>
      <c r="Z29" s="8" t="s">
        <v>95</v>
      </c>
      <c r="AA29" s="8" t="s">
        <v>27</v>
      </c>
      <c r="AB29" s="8" t="s">
        <v>28</v>
      </c>
      <c r="AC29" s="10" t="s">
        <v>29</v>
      </c>
    </row>
    <row r="30" spans="1:29" s="6" customFormat="1" ht="102" x14ac:dyDescent="0.25">
      <c r="A30" s="64">
        <v>25</v>
      </c>
      <c r="B30" s="65"/>
      <c r="C30" s="8">
        <v>107</v>
      </c>
      <c r="D30" s="8">
        <v>38</v>
      </c>
      <c r="E30" s="12" t="s">
        <v>70</v>
      </c>
      <c r="F30" s="9">
        <f>$F$14</f>
        <v>41247</v>
      </c>
      <c r="G30" s="9" t="s">
        <v>127</v>
      </c>
      <c r="H30" s="31" t="s">
        <v>147</v>
      </c>
      <c r="I30" s="28">
        <v>16.7</v>
      </c>
      <c r="J30" s="9" t="s">
        <v>120</v>
      </c>
      <c r="K30" s="9" t="s">
        <v>115</v>
      </c>
      <c r="L30" s="9" t="s">
        <v>165</v>
      </c>
      <c r="M30" s="9" t="s">
        <v>117</v>
      </c>
      <c r="N30" s="9">
        <v>42370</v>
      </c>
      <c r="O30" s="9" t="s">
        <v>119</v>
      </c>
      <c r="P30" s="8" t="s">
        <v>23</v>
      </c>
      <c r="Q30" s="8" t="s">
        <v>24</v>
      </c>
      <c r="R30" s="8" t="s">
        <v>24</v>
      </c>
      <c r="S30" s="8" t="s">
        <v>25</v>
      </c>
      <c r="T30" s="11" t="str">
        <f>T28</f>
        <v>ИНН 5007.0467.26</v>
      </c>
      <c r="U30" s="9">
        <f t="shared" ref="U30:W30" si="2">U14</f>
        <v>41638</v>
      </c>
      <c r="V30" s="2" t="s">
        <v>102</v>
      </c>
      <c r="W30" s="9" t="str">
        <f t="shared" si="2"/>
        <v>до 31.12.2014</v>
      </c>
      <c r="X30" s="8" t="str">
        <f>X28</f>
        <v>регулируемые</v>
      </c>
      <c r="Y30" s="8">
        <v>4</v>
      </c>
      <c r="Z30" s="8" t="s">
        <v>71</v>
      </c>
      <c r="AA30" s="8" t="s">
        <v>27</v>
      </c>
      <c r="AB30" s="8" t="s">
        <v>28</v>
      </c>
      <c r="AC30" s="10" t="s">
        <v>29</v>
      </c>
    </row>
    <row r="31" spans="1:29" s="6" customFormat="1" ht="114.75" x14ac:dyDescent="0.25">
      <c r="A31" s="64">
        <v>26</v>
      </c>
      <c r="B31" s="65"/>
      <c r="C31" s="8">
        <v>2164</v>
      </c>
      <c r="D31" s="8">
        <v>39</v>
      </c>
      <c r="E31" s="12" t="s">
        <v>72</v>
      </c>
      <c r="F31" s="9">
        <f>$F$14</f>
        <v>41247</v>
      </c>
      <c r="G31" s="9" t="s">
        <v>127</v>
      </c>
      <c r="H31" s="31" t="s">
        <v>162</v>
      </c>
      <c r="I31" s="28">
        <v>14.9</v>
      </c>
      <c r="J31" s="9" t="s">
        <v>120</v>
      </c>
      <c r="K31" s="9" t="s">
        <v>115</v>
      </c>
      <c r="L31" s="9" t="s">
        <v>165</v>
      </c>
      <c r="M31" s="9" t="s">
        <v>117</v>
      </c>
      <c r="N31" s="9">
        <v>42370</v>
      </c>
      <c r="O31" s="9" t="s">
        <v>119</v>
      </c>
      <c r="P31" s="8" t="s">
        <v>23</v>
      </c>
      <c r="Q31" s="8" t="s">
        <v>24</v>
      </c>
      <c r="R31" s="8" t="s">
        <v>24</v>
      </c>
      <c r="S31" s="8" t="s">
        <v>25</v>
      </c>
      <c r="T31" s="11" t="str">
        <f>T30</f>
        <v>ИНН 5007.0467.26</v>
      </c>
      <c r="U31" s="9">
        <f>U16</f>
        <v>41638</v>
      </c>
      <c r="V31" s="2" t="s">
        <v>102</v>
      </c>
      <c r="W31" s="9" t="str">
        <f>W16</f>
        <v>до 31.12.2014</v>
      </c>
      <c r="X31" s="8" t="str">
        <f>X30</f>
        <v>регулируемые</v>
      </c>
      <c r="Y31" s="8">
        <v>1</v>
      </c>
      <c r="Z31" s="8" t="s">
        <v>51</v>
      </c>
      <c r="AA31" s="8" t="s">
        <v>27</v>
      </c>
      <c r="AB31" s="8" t="s">
        <v>28</v>
      </c>
      <c r="AC31" s="10" t="s">
        <v>29</v>
      </c>
    </row>
    <row r="32" spans="1:29" s="6" customFormat="1" ht="102" x14ac:dyDescent="0.25">
      <c r="A32" s="64">
        <v>27</v>
      </c>
      <c r="B32" s="65"/>
      <c r="C32" s="8">
        <v>108</v>
      </c>
      <c r="D32" s="8">
        <v>40</v>
      </c>
      <c r="E32" s="12" t="s">
        <v>73</v>
      </c>
      <c r="F32" s="9">
        <f>$F$14</f>
        <v>41247</v>
      </c>
      <c r="G32" s="9" t="s">
        <v>125</v>
      </c>
      <c r="H32" s="31" t="s">
        <v>137</v>
      </c>
      <c r="I32" s="28">
        <v>16.7</v>
      </c>
      <c r="J32" s="9" t="s">
        <v>120</v>
      </c>
      <c r="K32" s="9" t="s">
        <v>115</v>
      </c>
      <c r="L32" s="9" t="s">
        <v>165</v>
      </c>
      <c r="M32" s="9" t="s">
        <v>117</v>
      </c>
      <c r="N32" s="9">
        <v>42370</v>
      </c>
      <c r="O32" s="9" t="s">
        <v>119</v>
      </c>
      <c r="P32" s="8" t="s">
        <v>23</v>
      </c>
      <c r="Q32" s="8" t="s">
        <v>24</v>
      </c>
      <c r="R32" s="8" t="s">
        <v>24</v>
      </c>
      <c r="S32" s="8" t="s">
        <v>25</v>
      </c>
      <c r="T32" s="11" t="e">
        <f>#REF!</f>
        <v>#REF!</v>
      </c>
      <c r="U32" s="9">
        <v>41638</v>
      </c>
      <c r="V32" s="2" t="s">
        <v>102</v>
      </c>
      <c r="W32" s="9" t="s">
        <v>49</v>
      </c>
      <c r="X32" s="8" t="str">
        <f>X31</f>
        <v>регулируемые</v>
      </c>
      <c r="Y32" s="8">
        <v>3</v>
      </c>
      <c r="Z32" s="8" t="s">
        <v>48</v>
      </c>
      <c r="AA32" s="8" t="s">
        <v>27</v>
      </c>
      <c r="AB32" s="8" t="s">
        <v>28</v>
      </c>
      <c r="AC32" s="10" t="s">
        <v>29</v>
      </c>
    </row>
    <row r="33" spans="1:30" s="6" customFormat="1" ht="102" x14ac:dyDescent="0.25">
      <c r="A33" s="64">
        <v>28</v>
      </c>
      <c r="B33" s="65"/>
      <c r="C33" s="8">
        <v>108</v>
      </c>
      <c r="D33" s="8">
        <v>40</v>
      </c>
      <c r="E33" s="12" t="s">
        <v>73</v>
      </c>
      <c r="F33" s="9">
        <v>40847</v>
      </c>
      <c r="G33" s="9" t="s">
        <v>125</v>
      </c>
      <c r="H33" s="31" t="s">
        <v>137</v>
      </c>
      <c r="I33" s="28">
        <v>16.7</v>
      </c>
      <c r="J33" s="9" t="s">
        <v>120</v>
      </c>
      <c r="K33" s="9" t="s">
        <v>116</v>
      </c>
      <c r="L33" s="9" t="s">
        <v>165</v>
      </c>
      <c r="M33" s="9" t="s">
        <v>117</v>
      </c>
      <c r="N33" s="9">
        <v>40909</v>
      </c>
      <c r="O33" s="8" t="s">
        <v>118</v>
      </c>
      <c r="P33" s="8" t="s">
        <v>33</v>
      </c>
      <c r="Q33" s="8" t="s">
        <v>34</v>
      </c>
      <c r="R33" s="8" t="str">
        <f>Q33</f>
        <v>М.О. , г. Дмитров, пос. Каналстрой, территория ЗАО "Трансэк"</v>
      </c>
      <c r="S33" s="8" t="s">
        <v>35</v>
      </c>
      <c r="T33" s="6" t="s">
        <v>90</v>
      </c>
      <c r="U33" s="9">
        <v>40871</v>
      </c>
      <c r="V33" s="1" t="s">
        <v>74</v>
      </c>
      <c r="W33" s="8" t="s">
        <v>37</v>
      </c>
      <c r="X33" s="8" t="e">
        <f>#REF!</f>
        <v>#REF!</v>
      </c>
      <c r="Y33" s="8">
        <v>4</v>
      </c>
      <c r="Z33" s="8" t="s">
        <v>75</v>
      </c>
      <c r="AA33" s="8" t="s">
        <v>27</v>
      </c>
      <c r="AB33" s="8" t="s">
        <v>28</v>
      </c>
      <c r="AC33" s="10" t="s">
        <v>29</v>
      </c>
    </row>
    <row r="34" spans="1:30" s="6" customFormat="1" ht="102" x14ac:dyDescent="0.25">
      <c r="A34" s="64">
        <v>29</v>
      </c>
      <c r="B34" s="65"/>
      <c r="C34" s="8">
        <v>109</v>
      </c>
      <c r="D34" s="8">
        <v>41</v>
      </c>
      <c r="E34" s="12" t="s">
        <v>76</v>
      </c>
      <c r="F34" s="9">
        <f>$F$14</f>
        <v>41247</v>
      </c>
      <c r="G34" s="9" t="s">
        <v>131</v>
      </c>
      <c r="H34" s="31" t="s">
        <v>136</v>
      </c>
      <c r="I34" s="28">
        <v>19.2</v>
      </c>
      <c r="J34" s="9" t="s">
        <v>120</v>
      </c>
      <c r="K34" s="9" t="s">
        <v>115</v>
      </c>
      <c r="L34" s="9" t="s">
        <v>165</v>
      </c>
      <c r="M34" s="9" t="s">
        <v>117</v>
      </c>
      <c r="N34" s="9">
        <v>42370</v>
      </c>
      <c r="O34" s="9" t="s">
        <v>119</v>
      </c>
      <c r="P34" s="8" t="s">
        <v>23</v>
      </c>
      <c r="Q34" s="8" t="s">
        <v>24</v>
      </c>
      <c r="R34" s="8" t="s">
        <v>24</v>
      </c>
      <c r="S34" s="8" t="s">
        <v>25</v>
      </c>
      <c r="T34" s="11" t="e">
        <f>T32</f>
        <v>#REF!</v>
      </c>
      <c r="U34" s="9">
        <v>41638</v>
      </c>
      <c r="V34" s="2" t="s">
        <v>102</v>
      </c>
      <c r="W34" s="9" t="s">
        <v>49</v>
      </c>
      <c r="X34" s="8" t="str">
        <f>X32</f>
        <v>регулируемые</v>
      </c>
      <c r="Y34" s="8">
        <v>3</v>
      </c>
      <c r="Z34" s="8" t="s">
        <v>48</v>
      </c>
      <c r="AA34" s="8" t="s">
        <v>27</v>
      </c>
      <c r="AB34" s="8" t="s">
        <v>28</v>
      </c>
      <c r="AC34" s="10" t="s">
        <v>29</v>
      </c>
    </row>
    <row r="35" spans="1:30" s="6" customFormat="1" ht="102" x14ac:dyDescent="0.25">
      <c r="A35" s="64">
        <v>30</v>
      </c>
      <c r="B35" s="65"/>
      <c r="C35" s="8">
        <v>109</v>
      </c>
      <c r="D35" s="8">
        <v>41</v>
      </c>
      <c r="E35" s="12" t="s">
        <v>76</v>
      </c>
      <c r="F35" s="9">
        <v>40847</v>
      </c>
      <c r="G35" s="9" t="s">
        <v>131</v>
      </c>
      <c r="H35" s="31" t="s">
        <v>136</v>
      </c>
      <c r="I35" s="28">
        <v>19.2</v>
      </c>
      <c r="J35" s="9" t="s">
        <v>120</v>
      </c>
      <c r="K35" s="9" t="s">
        <v>116</v>
      </c>
      <c r="L35" s="9" t="s">
        <v>165</v>
      </c>
      <c r="M35" s="9" t="s">
        <v>117</v>
      </c>
      <c r="N35" s="9">
        <v>40909</v>
      </c>
      <c r="O35" s="8" t="s">
        <v>118</v>
      </c>
      <c r="P35" s="8" t="s">
        <v>33</v>
      </c>
      <c r="Q35" s="8" t="s">
        <v>34</v>
      </c>
      <c r="R35" s="8" t="str">
        <f>Q35</f>
        <v>М.О. , г. Дмитров, пос. Каналстрой, территория ЗАО "Трансэк"</v>
      </c>
      <c r="S35" s="8" t="s">
        <v>35</v>
      </c>
      <c r="T35" s="6" t="s">
        <v>90</v>
      </c>
      <c r="U35" s="9">
        <v>40871</v>
      </c>
      <c r="V35" s="1" t="s">
        <v>36</v>
      </c>
      <c r="W35" s="8" t="s">
        <v>37</v>
      </c>
      <c r="X35" s="8" t="e">
        <f>X33</f>
        <v>#REF!</v>
      </c>
      <c r="Y35" s="8">
        <v>2</v>
      </c>
      <c r="Z35" s="8" t="s">
        <v>77</v>
      </c>
      <c r="AA35" s="8" t="s">
        <v>27</v>
      </c>
      <c r="AB35" s="8" t="s">
        <v>28</v>
      </c>
      <c r="AC35" s="10" t="s">
        <v>29</v>
      </c>
    </row>
    <row r="36" spans="1:30" s="6" customFormat="1" ht="102" x14ac:dyDescent="0.25">
      <c r="A36" s="64">
        <v>31</v>
      </c>
      <c r="B36" s="65"/>
      <c r="C36" s="8">
        <v>110</v>
      </c>
      <c r="D36" s="8">
        <v>42</v>
      </c>
      <c r="E36" s="12" t="s">
        <v>78</v>
      </c>
      <c r="F36" s="9">
        <f>$F$14</f>
        <v>41247</v>
      </c>
      <c r="G36" s="9" t="s">
        <v>127</v>
      </c>
      <c r="H36" s="31" t="s">
        <v>158</v>
      </c>
      <c r="I36" s="28">
        <v>16.2</v>
      </c>
      <c r="J36" s="9" t="s">
        <v>120</v>
      </c>
      <c r="K36" s="9" t="s">
        <v>115</v>
      </c>
      <c r="L36" s="9" t="s">
        <v>165</v>
      </c>
      <c r="M36" s="9" t="s">
        <v>117</v>
      </c>
      <c r="N36" s="9">
        <v>42370</v>
      </c>
      <c r="O36" s="9" t="s">
        <v>119</v>
      </c>
      <c r="P36" s="8" t="s">
        <v>23</v>
      </c>
      <c r="Q36" s="8" t="s">
        <v>24</v>
      </c>
      <c r="R36" s="8" t="s">
        <v>24</v>
      </c>
      <c r="S36" s="8" t="s">
        <v>25</v>
      </c>
      <c r="T36" s="11" t="e">
        <f>T34</f>
        <v>#REF!</v>
      </c>
      <c r="U36" s="9">
        <v>41638</v>
      </c>
      <c r="V36" s="2" t="s">
        <v>102</v>
      </c>
      <c r="W36" s="9" t="s">
        <v>49</v>
      </c>
      <c r="X36" s="8" t="str">
        <f>X34</f>
        <v>регулируемые</v>
      </c>
      <c r="Y36" s="8">
        <v>1</v>
      </c>
      <c r="Z36" s="8" t="s">
        <v>31</v>
      </c>
      <c r="AA36" s="8" t="s">
        <v>27</v>
      </c>
      <c r="AB36" s="8" t="s">
        <v>28</v>
      </c>
      <c r="AC36" s="10" t="s">
        <v>29</v>
      </c>
    </row>
    <row r="37" spans="1:30" s="6" customFormat="1" ht="102" x14ac:dyDescent="0.25">
      <c r="A37" s="64">
        <v>32</v>
      </c>
      <c r="B37" s="65"/>
      <c r="C37" s="8">
        <v>111</v>
      </c>
      <c r="D37" s="8">
        <v>43</v>
      </c>
      <c r="E37" s="12" t="s">
        <v>79</v>
      </c>
      <c r="F37" s="9">
        <f>$F$14</f>
        <v>41247</v>
      </c>
      <c r="G37" s="9" t="s">
        <v>133</v>
      </c>
      <c r="H37" s="31" t="s">
        <v>164</v>
      </c>
      <c r="I37" s="28">
        <v>46.7</v>
      </c>
      <c r="J37" s="9" t="s">
        <v>120</v>
      </c>
      <c r="K37" s="9" t="s">
        <v>115</v>
      </c>
      <c r="L37" s="9" t="s">
        <v>165</v>
      </c>
      <c r="M37" s="9" t="s">
        <v>117</v>
      </c>
      <c r="N37" s="9">
        <v>42370</v>
      </c>
      <c r="O37" s="9" t="s">
        <v>119</v>
      </c>
      <c r="P37" s="8" t="s">
        <v>23</v>
      </c>
      <c r="Q37" s="8" t="s">
        <v>24</v>
      </c>
      <c r="R37" s="8" t="s">
        <v>24</v>
      </c>
      <c r="S37" s="8" t="s">
        <v>25</v>
      </c>
      <c r="T37" s="11" t="e">
        <f>T36</f>
        <v>#REF!</v>
      </c>
      <c r="U37" s="9">
        <v>41638</v>
      </c>
      <c r="V37" s="2" t="s">
        <v>102</v>
      </c>
      <c r="W37" s="9" t="s">
        <v>49</v>
      </c>
      <c r="X37" s="8" t="str">
        <f>X36</f>
        <v>регулируемые</v>
      </c>
      <c r="Y37" s="8">
        <v>6</v>
      </c>
      <c r="Z37" s="8" t="s">
        <v>80</v>
      </c>
      <c r="AA37" s="8" t="s">
        <v>27</v>
      </c>
      <c r="AB37" s="8" t="s">
        <v>28</v>
      </c>
      <c r="AC37" s="10" t="s">
        <v>29</v>
      </c>
    </row>
    <row r="38" spans="1:30" s="6" customFormat="1" ht="102" x14ac:dyDescent="0.25">
      <c r="A38" s="64">
        <v>33</v>
      </c>
      <c r="B38" s="65"/>
      <c r="C38" s="8">
        <v>111</v>
      </c>
      <c r="D38" s="8">
        <v>43</v>
      </c>
      <c r="E38" s="12" t="s">
        <v>79</v>
      </c>
      <c r="F38" s="9">
        <v>40847</v>
      </c>
      <c r="G38" s="9" t="s">
        <v>133</v>
      </c>
      <c r="H38" s="31" t="s">
        <v>164</v>
      </c>
      <c r="I38" s="28">
        <v>46.7</v>
      </c>
      <c r="J38" s="9" t="s">
        <v>120</v>
      </c>
      <c r="K38" s="9" t="s">
        <v>116</v>
      </c>
      <c r="L38" s="9" t="s">
        <v>165</v>
      </c>
      <c r="M38" s="9" t="s">
        <v>117</v>
      </c>
      <c r="N38" s="9">
        <v>40909</v>
      </c>
      <c r="O38" s="8" t="s">
        <v>118</v>
      </c>
      <c r="P38" s="8" t="s">
        <v>33</v>
      </c>
      <c r="Q38" s="8" t="s">
        <v>34</v>
      </c>
      <c r="R38" s="8" t="str">
        <f>Q38</f>
        <v>М.О. , г. Дмитров, пос. Каналстрой, территория ЗАО "Трансэк"</v>
      </c>
      <c r="S38" s="8" t="s">
        <v>35</v>
      </c>
      <c r="T38" s="6" t="s">
        <v>90</v>
      </c>
      <c r="U38" s="9">
        <v>40871</v>
      </c>
      <c r="V38" s="1" t="s">
        <v>36</v>
      </c>
      <c r="W38" s="8" t="s">
        <v>37</v>
      </c>
      <c r="X38" s="8" t="e">
        <f>X35</f>
        <v>#REF!</v>
      </c>
      <c r="Y38" s="8">
        <v>2</v>
      </c>
      <c r="Z38" s="8" t="s">
        <v>96</v>
      </c>
      <c r="AA38" s="8" t="s">
        <v>27</v>
      </c>
      <c r="AB38" s="8" t="s">
        <v>28</v>
      </c>
      <c r="AC38" s="10" t="s">
        <v>29</v>
      </c>
    </row>
    <row r="39" spans="1:30" s="6" customFormat="1" ht="114.75" x14ac:dyDescent="0.25">
      <c r="A39" s="64">
        <v>34</v>
      </c>
      <c r="B39" s="65"/>
      <c r="C39" s="8">
        <v>112</v>
      </c>
      <c r="D39" s="8">
        <v>45</v>
      </c>
      <c r="E39" s="7" t="s">
        <v>81</v>
      </c>
      <c r="F39" s="9">
        <f>$F$23</f>
        <v>41236</v>
      </c>
      <c r="G39" s="9" t="s">
        <v>121</v>
      </c>
      <c r="H39" s="31" t="s">
        <v>151</v>
      </c>
      <c r="I39" s="28">
        <v>15.3</v>
      </c>
      <c r="J39" s="9" t="s">
        <v>120</v>
      </c>
      <c r="K39" s="9" t="s">
        <v>115</v>
      </c>
      <c r="L39" s="9" t="s">
        <v>165</v>
      </c>
      <c r="M39" s="9" t="s">
        <v>117</v>
      </c>
      <c r="N39" s="9">
        <v>42370</v>
      </c>
      <c r="O39" s="9" t="s">
        <v>119</v>
      </c>
      <c r="P39" s="8" t="s">
        <v>23</v>
      </c>
      <c r="Q39" s="8" t="s">
        <v>24</v>
      </c>
      <c r="R39" s="8" t="s">
        <v>24</v>
      </c>
      <c r="S39" s="8" t="s">
        <v>25</v>
      </c>
      <c r="T39" s="11" t="e">
        <f>T37</f>
        <v>#REF!</v>
      </c>
      <c r="U39" s="9" t="s">
        <v>101</v>
      </c>
      <c r="V39" s="1" t="s">
        <v>100</v>
      </c>
      <c r="W39" s="8" t="s">
        <v>49</v>
      </c>
      <c r="X39" s="8" t="str">
        <f>X37</f>
        <v>регулируемые</v>
      </c>
      <c r="Y39" s="8">
        <v>1</v>
      </c>
      <c r="Z39" s="8" t="s">
        <v>31</v>
      </c>
      <c r="AA39" s="8" t="s">
        <v>27</v>
      </c>
      <c r="AB39" s="8" t="s">
        <v>28</v>
      </c>
      <c r="AC39" s="10" t="s">
        <v>29</v>
      </c>
    </row>
    <row r="40" spans="1:30" s="6" customFormat="1" ht="102" x14ac:dyDescent="0.25">
      <c r="A40" s="64">
        <v>35</v>
      </c>
      <c r="B40" s="65"/>
      <c r="C40" s="8">
        <v>114</v>
      </c>
      <c r="D40" s="8">
        <v>49</v>
      </c>
      <c r="E40" s="7" t="s">
        <v>82</v>
      </c>
      <c r="F40" s="9">
        <f>F39</f>
        <v>41236</v>
      </c>
      <c r="G40" s="9" t="s">
        <v>121</v>
      </c>
      <c r="H40" s="31" t="s">
        <v>139</v>
      </c>
      <c r="I40" s="28">
        <v>19.100000000000001</v>
      </c>
      <c r="J40" s="9" t="s">
        <v>120</v>
      </c>
      <c r="K40" s="9" t="s">
        <v>115</v>
      </c>
      <c r="L40" s="9" t="s">
        <v>165</v>
      </c>
      <c r="M40" s="9" t="s">
        <v>117</v>
      </c>
      <c r="N40" s="9">
        <v>42370</v>
      </c>
      <c r="O40" s="9" t="s">
        <v>119</v>
      </c>
      <c r="P40" s="8" t="s">
        <v>23</v>
      </c>
      <c r="Q40" s="8" t="s">
        <v>24</v>
      </c>
      <c r="R40" s="8" t="s">
        <v>24</v>
      </c>
      <c r="S40" s="8" t="s">
        <v>25</v>
      </c>
      <c r="T40" s="11" t="e">
        <f>T39</f>
        <v>#REF!</v>
      </c>
      <c r="U40" s="9" t="s">
        <v>101</v>
      </c>
      <c r="V40" s="1" t="s">
        <v>100</v>
      </c>
      <c r="W40" s="8" t="s">
        <v>49</v>
      </c>
      <c r="X40" s="8" t="str">
        <f>X39</f>
        <v>регулируемые</v>
      </c>
      <c r="Y40" s="8">
        <v>1</v>
      </c>
      <c r="Z40" s="8" t="s">
        <v>31</v>
      </c>
      <c r="AA40" s="8" t="s">
        <v>27</v>
      </c>
      <c r="AB40" s="8" t="s">
        <v>28</v>
      </c>
      <c r="AC40" s="10" t="s">
        <v>29</v>
      </c>
    </row>
    <row r="41" spans="1:30" s="6" customFormat="1" ht="102" x14ac:dyDescent="0.25">
      <c r="A41" s="64">
        <v>36</v>
      </c>
      <c r="B41" s="65"/>
      <c r="C41" s="8">
        <v>116</v>
      </c>
      <c r="D41" s="8">
        <v>51</v>
      </c>
      <c r="E41" s="12" t="s">
        <v>83</v>
      </c>
      <c r="F41" s="9">
        <f t="shared" ref="F41:F43" si="3">$F$14</f>
        <v>41247</v>
      </c>
      <c r="G41" s="9" t="s">
        <v>125</v>
      </c>
      <c r="H41" s="31" t="s">
        <v>160</v>
      </c>
      <c r="I41" s="28">
        <v>27.3</v>
      </c>
      <c r="J41" s="9" t="s">
        <v>120</v>
      </c>
      <c r="K41" s="9" t="s">
        <v>115</v>
      </c>
      <c r="L41" s="9" t="s">
        <v>165</v>
      </c>
      <c r="M41" s="9" t="s">
        <v>117</v>
      </c>
      <c r="N41" s="9">
        <v>42370</v>
      </c>
      <c r="O41" s="9" t="s">
        <v>119</v>
      </c>
      <c r="P41" s="8" t="s">
        <v>23</v>
      </c>
      <c r="Q41" s="8" t="s">
        <v>24</v>
      </c>
      <c r="R41" s="8" t="s">
        <v>24</v>
      </c>
      <c r="S41" s="8" t="s">
        <v>25</v>
      </c>
      <c r="T41" s="11" t="e">
        <f>T40</f>
        <v>#REF!</v>
      </c>
      <c r="U41" s="9">
        <v>41638</v>
      </c>
      <c r="V41" s="2" t="s">
        <v>102</v>
      </c>
      <c r="W41" s="9" t="s">
        <v>49</v>
      </c>
      <c r="X41" s="8" t="str">
        <f>X40</f>
        <v>регулируемые</v>
      </c>
      <c r="Y41" s="8">
        <v>1</v>
      </c>
      <c r="Z41" s="8" t="s">
        <v>31</v>
      </c>
      <c r="AA41" s="8" t="s">
        <v>27</v>
      </c>
      <c r="AB41" s="8" t="s">
        <v>28</v>
      </c>
      <c r="AC41" s="10" t="s">
        <v>29</v>
      </c>
    </row>
    <row r="42" spans="1:30" s="6" customFormat="1" ht="102" x14ac:dyDescent="0.25">
      <c r="A42" s="64">
        <v>37</v>
      </c>
      <c r="B42" s="65"/>
      <c r="C42" s="8">
        <v>117</v>
      </c>
      <c r="D42" s="8">
        <v>53</v>
      </c>
      <c r="E42" s="12" t="s">
        <v>84</v>
      </c>
      <c r="F42" s="9">
        <f t="shared" si="3"/>
        <v>41247</v>
      </c>
      <c r="G42" s="9" t="s">
        <v>125</v>
      </c>
      <c r="H42" s="31" t="s">
        <v>160</v>
      </c>
      <c r="I42" s="28">
        <v>18.100000000000001</v>
      </c>
      <c r="J42" s="9" t="s">
        <v>120</v>
      </c>
      <c r="K42" s="9" t="s">
        <v>115</v>
      </c>
      <c r="L42" s="9" t="s">
        <v>165</v>
      </c>
      <c r="M42" s="9" t="s">
        <v>117</v>
      </c>
      <c r="N42" s="9">
        <v>42370</v>
      </c>
      <c r="O42" s="9" t="s">
        <v>119</v>
      </c>
      <c r="P42" s="8" t="s">
        <v>23</v>
      </c>
      <c r="Q42" s="8" t="s">
        <v>24</v>
      </c>
      <c r="R42" s="8" t="s">
        <v>24</v>
      </c>
      <c r="S42" s="8" t="s">
        <v>25</v>
      </c>
      <c r="T42" s="11" t="e">
        <f>T41</f>
        <v>#REF!</v>
      </c>
      <c r="U42" s="9">
        <v>41638</v>
      </c>
      <c r="V42" s="2" t="s">
        <v>102</v>
      </c>
      <c r="W42" s="9" t="s">
        <v>49</v>
      </c>
      <c r="X42" s="8" t="str">
        <f>X41</f>
        <v>регулируемые</v>
      </c>
      <c r="Y42" s="8">
        <v>1</v>
      </c>
      <c r="Z42" s="8" t="s">
        <v>31</v>
      </c>
      <c r="AA42" s="8" t="s">
        <v>27</v>
      </c>
      <c r="AB42" s="8" t="s">
        <v>28</v>
      </c>
      <c r="AC42" s="10" t="s">
        <v>29</v>
      </c>
    </row>
    <row r="43" spans="1:30" s="6" customFormat="1" ht="102" x14ac:dyDescent="0.25">
      <c r="A43" s="64">
        <v>38</v>
      </c>
      <c r="B43" s="65"/>
      <c r="C43" s="8">
        <v>118</v>
      </c>
      <c r="D43" s="8">
        <v>54</v>
      </c>
      <c r="E43" s="12" t="s">
        <v>99</v>
      </c>
      <c r="F43" s="9">
        <f t="shared" si="3"/>
        <v>41247</v>
      </c>
      <c r="G43" s="9" t="s">
        <v>123</v>
      </c>
      <c r="H43" s="31" t="s">
        <v>159</v>
      </c>
      <c r="I43" s="28">
        <v>36.4</v>
      </c>
      <c r="J43" s="9" t="s">
        <v>120</v>
      </c>
      <c r="K43" s="9" t="s">
        <v>115</v>
      </c>
      <c r="L43" s="9" t="s">
        <v>165</v>
      </c>
      <c r="M43" s="9" t="s">
        <v>117</v>
      </c>
      <c r="N43" s="9">
        <v>42370</v>
      </c>
      <c r="O43" s="9" t="s">
        <v>119</v>
      </c>
      <c r="P43" s="8" t="s">
        <v>23</v>
      </c>
      <c r="Q43" s="8" t="s">
        <v>24</v>
      </c>
      <c r="R43" s="8" t="s">
        <v>24</v>
      </c>
      <c r="S43" s="8" t="s">
        <v>25</v>
      </c>
      <c r="T43" s="11" t="e">
        <f>T42</f>
        <v>#REF!</v>
      </c>
      <c r="U43" s="9">
        <v>41638</v>
      </c>
      <c r="V43" s="2" t="s">
        <v>102</v>
      </c>
      <c r="W43" s="9" t="s">
        <v>49</v>
      </c>
      <c r="X43" s="8" t="str">
        <f>X42</f>
        <v>регулируемые</v>
      </c>
      <c r="Y43" s="8">
        <v>1</v>
      </c>
      <c r="Z43" s="8" t="s">
        <v>31</v>
      </c>
      <c r="AA43" s="8" t="s">
        <v>27</v>
      </c>
      <c r="AB43" s="8" t="s">
        <v>28</v>
      </c>
      <c r="AC43" s="10" t="s">
        <v>29</v>
      </c>
    </row>
    <row r="44" spans="1:30" s="27" customFormat="1" ht="38.25" x14ac:dyDescent="0.25">
      <c r="A44" s="72">
        <v>7</v>
      </c>
      <c r="B44" s="73"/>
      <c r="C44" s="21">
        <v>1979</v>
      </c>
      <c r="D44" s="21">
        <v>9</v>
      </c>
      <c r="E44" s="22" t="str">
        <f>[1]Лист1!$E$12</f>
        <v>ул.Ленина-ст.Яхрома</v>
      </c>
      <c r="F44" s="23">
        <v>41249</v>
      </c>
      <c r="G44" s="23"/>
      <c r="H44" s="23"/>
      <c r="I44" s="23"/>
      <c r="J44" s="23"/>
      <c r="K44" s="23"/>
      <c r="L44" s="23"/>
      <c r="M44" s="23"/>
      <c r="N44" s="23"/>
      <c r="O44" s="23"/>
      <c r="P44" s="21" t="s">
        <v>23</v>
      </c>
      <c r="Q44" s="21" t="s">
        <v>24</v>
      </c>
      <c r="R44" s="21" t="s">
        <v>24</v>
      </c>
      <c r="S44" s="21" t="s">
        <v>25</v>
      </c>
      <c r="T44" s="24" t="str">
        <f>T11</f>
        <v>ИНН 5000.0000.17</v>
      </c>
      <c r="U44" s="23" t="s">
        <v>103</v>
      </c>
      <c r="V44" s="25" t="s">
        <v>104</v>
      </c>
      <c r="W44" s="21" t="s">
        <v>49</v>
      </c>
      <c r="X44" s="21" t="str">
        <f>X11</f>
        <v>регулируемые</v>
      </c>
      <c r="Y44" s="21">
        <v>1</v>
      </c>
      <c r="Z44" s="21" t="s">
        <v>31</v>
      </c>
      <c r="AA44" s="21" t="s">
        <v>41</v>
      </c>
      <c r="AB44" s="21" t="s">
        <v>42</v>
      </c>
      <c r="AC44" s="26" t="s">
        <v>43</v>
      </c>
    </row>
    <row r="45" spans="1:30" s="27" customFormat="1" ht="51" x14ac:dyDescent="0.25">
      <c r="A45" s="68">
        <v>8</v>
      </c>
      <c r="B45" s="69"/>
      <c r="C45" s="21">
        <v>1979</v>
      </c>
      <c r="D45" s="21">
        <v>9</v>
      </c>
      <c r="E45" s="22" t="str">
        <f>[1]Лист1!$E$12</f>
        <v>ул.Ленина-ст.Яхрома</v>
      </c>
      <c r="F45" s="23">
        <v>40839</v>
      </c>
      <c r="G45" s="23"/>
      <c r="H45" s="23"/>
      <c r="I45" s="23"/>
      <c r="J45" s="23"/>
      <c r="K45" s="23"/>
      <c r="L45" s="23"/>
      <c r="M45" s="23"/>
      <c r="N45" s="23"/>
      <c r="O45" s="23"/>
      <c r="P45" s="21" t="s">
        <v>33</v>
      </c>
      <c r="Q45" s="21" t="s">
        <v>34</v>
      </c>
      <c r="R45" s="21" t="str">
        <f>Q45</f>
        <v>М.О. , г. Дмитров, пос. Каналстрой, территория ЗАО "Трансэк"</v>
      </c>
      <c r="S45" s="21" t="s">
        <v>35</v>
      </c>
      <c r="T45" s="27" t="s">
        <v>90</v>
      </c>
      <c r="U45" s="23">
        <v>40848</v>
      </c>
      <c r="V45" s="25" t="s">
        <v>44</v>
      </c>
      <c r="W45" s="21" t="s">
        <v>45</v>
      </c>
      <c r="X45" s="21" t="str">
        <f>X8</f>
        <v>нерегулируемые</v>
      </c>
      <c r="Y45" s="21">
        <v>2</v>
      </c>
      <c r="Z45" s="21" t="s">
        <v>46</v>
      </c>
      <c r="AA45" s="21" t="s">
        <v>41</v>
      </c>
      <c r="AB45" s="21" t="s">
        <v>42</v>
      </c>
      <c r="AC45" s="26" t="s">
        <v>43</v>
      </c>
    </row>
    <row r="46" spans="1:30" s="6" customFormat="1" x14ac:dyDescent="0.25">
      <c r="A46" s="70"/>
      <c r="B46" s="71"/>
      <c r="C46" s="15"/>
      <c r="D46" s="15"/>
      <c r="E46" s="15"/>
      <c r="F46" s="15"/>
      <c r="G46" s="15"/>
      <c r="H46" s="15"/>
      <c r="I46" s="15"/>
      <c r="J46" s="15"/>
      <c r="K46" s="15"/>
      <c r="L46" s="15"/>
      <c r="M46" s="15"/>
      <c r="N46" s="15"/>
      <c r="O46" s="15"/>
      <c r="P46" s="15"/>
      <c r="Q46" s="18"/>
      <c r="R46" s="15"/>
      <c r="S46" s="15"/>
      <c r="T46" s="15"/>
      <c r="U46" s="15"/>
      <c r="V46" s="15"/>
      <c r="W46" s="15"/>
      <c r="X46" s="15"/>
      <c r="Y46" s="15"/>
      <c r="Z46" s="15"/>
      <c r="AA46" s="15"/>
      <c r="AB46" s="15"/>
      <c r="AC46" s="15"/>
    </row>
    <row r="47" spans="1:30"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0"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row r="51" spans="1:30"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row>
  </sheetData>
  <mergeCells count="64">
    <mergeCell ref="A45:B45"/>
    <mergeCell ref="A46:B46"/>
    <mergeCell ref="A39:B39"/>
    <mergeCell ref="A40:B40"/>
    <mergeCell ref="A41:B41"/>
    <mergeCell ref="A42:B42"/>
    <mergeCell ref="A43:B43"/>
    <mergeCell ref="A44:B44"/>
    <mergeCell ref="A38:B38"/>
    <mergeCell ref="A28:B28"/>
    <mergeCell ref="A29:B29"/>
    <mergeCell ref="A30:B30"/>
    <mergeCell ref="A31:B31"/>
    <mergeCell ref="A32:B32"/>
    <mergeCell ref="A33:B33"/>
    <mergeCell ref="A34:B34"/>
    <mergeCell ref="A35:B35"/>
    <mergeCell ref="A36:B36"/>
    <mergeCell ref="A37:B37"/>
    <mergeCell ref="A27:B27"/>
    <mergeCell ref="A17:B17"/>
    <mergeCell ref="A18:B18"/>
    <mergeCell ref="A19:B19"/>
    <mergeCell ref="A20:B20"/>
    <mergeCell ref="A21:B21"/>
    <mergeCell ref="A22:B22"/>
    <mergeCell ref="A23:B23"/>
    <mergeCell ref="A24:B24"/>
    <mergeCell ref="A25:B25"/>
    <mergeCell ref="A26:B26"/>
    <mergeCell ref="A16:B16"/>
    <mergeCell ref="A5:B5"/>
    <mergeCell ref="A6:B6"/>
    <mergeCell ref="A7:B7"/>
    <mergeCell ref="A8:B8"/>
    <mergeCell ref="A9:B9"/>
    <mergeCell ref="A10:B10"/>
    <mergeCell ref="A11:B11"/>
    <mergeCell ref="A12:B12"/>
    <mergeCell ref="A13:B13"/>
    <mergeCell ref="A14:B14"/>
    <mergeCell ref="A15:B15"/>
    <mergeCell ref="AA3:AC3"/>
    <mergeCell ref="J3:J4"/>
    <mergeCell ref="K3:K4"/>
    <mergeCell ref="L3:L4"/>
    <mergeCell ref="M3:M4"/>
    <mergeCell ref="N3:N4"/>
    <mergeCell ref="O3:O4"/>
    <mergeCell ref="P3:S3"/>
    <mergeCell ref="T3:T4"/>
    <mergeCell ref="U3:W3"/>
    <mergeCell ref="X3:X4"/>
    <mergeCell ref="Y3:Z3"/>
    <mergeCell ref="A1:O1"/>
    <mergeCell ref="A2:B2"/>
    <mergeCell ref="A3:B4"/>
    <mergeCell ref="C3:C4"/>
    <mergeCell ref="D3:D4"/>
    <mergeCell ref="E3:E4"/>
    <mergeCell ref="F3:F4"/>
    <mergeCell ref="G3:G4"/>
    <mergeCell ref="H3:H4"/>
    <mergeCell ref="I3:I4"/>
  </mergeCells>
  <pageMargins left="0.31496062992125984" right="0.31496062992125984" top="0.55118110236220474" bottom="0.55118110236220474" header="0.31496062992125984" footer="0.31496062992125984"/>
  <pageSetup paperSize="9"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tabSelected="1" view="pageBreakPreview" topLeftCell="A37" zoomScaleSheetLayoutView="100" workbookViewId="0">
      <selection activeCell="D2" sqref="D2"/>
    </sheetView>
  </sheetViews>
  <sheetFormatPr defaultRowHeight="15" x14ac:dyDescent="0.25"/>
  <cols>
    <col min="1" max="1" width="9.28515625" style="35" customWidth="1"/>
    <col min="2" max="2" width="9.140625" style="35"/>
    <col min="3" max="3" width="11.140625" style="35" customWidth="1"/>
    <col min="4" max="4" width="38.140625" style="35" customWidth="1"/>
    <col min="5" max="5" width="57.85546875" style="35" customWidth="1"/>
    <col min="6" max="6" width="62.7109375" style="35" customWidth="1"/>
    <col min="7" max="7" width="61.7109375" style="35" customWidth="1"/>
    <col min="8" max="8" width="58.42578125" style="35" customWidth="1"/>
    <col min="9" max="9" width="6.85546875" style="35" customWidth="1"/>
    <col min="10" max="10" width="5.7109375" style="35" customWidth="1"/>
    <col min="11" max="11" width="9.140625" style="35"/>
    <col min="12" max="12" width="19.7109375" style="35" customWidth="1"/>
    <col min="13" max="13" width="18" style="35" customWidth="1"/>
    <col min="14" max="14" width="16.28515625" style="35" customWidth="1"/>
    <col min="15" max="15" width="9.5703125" style="53" customWidth="1"/>
    <col min="16" max="16" width="10.28515625" style="53" customWidth="1"/>
    <col min="17" max="18" width="5.7109375" style="35" customWidth="1"/>
    <col min="19" max="19" width="7.7109375" style="35" customWidth="1"/>
    <col min="20" max="20" width="6" style="35" customWidth="1"/>
    <col min="21" max="21" width="10.140625" style="35" customWidth="1"/>
    <col min="22" max="26" width="9.140625" style="35" customWidth="1"/>
    <col min="27" max="27" width="41" style="35" customWidth="1"/>
    <col min="28" max="30" width="14.85546875" style="35" customWidth="1"/>
    <col min="31" max="16384" width="9.140625" style="35"/>
  </cols>
  <sheetData>
    <row r="1" spans="1:30" x14ac:dyDescent="0.25">
      <c r="AD1" s="54" t="s">
        <v>179</v>
      </c>
    </row>
    <row r="2" spans="1:30" x14ac:dyDescent="0.25">
      <c r="AD2" s="54" t="s">
        <v>282</v>
      </c>
    </row>
    <row r="3" spans="1:30" x14ac:dyDescent="0.25">
      <c r="AD3" s="54" t="s">
        <v>180</v>
      </c>
    </row>
    <row r="4" spans="1:30" ht="18.75" x14ac:dyDescent="0.25">
      <c r="A4" s="82" t="s">
        <v>367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row>
    <row r="5" spans="1:30" ht="18.75" x14ac:dyDescent="0.25">
      <c r="A5" s="82" t="s">
        <v>366</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row>
    <row r="6" spans="1:30" ht="18.75" x14ac:dyDescent="0.25">
      <c r="A6" s="36"/>
      <c r="B6" s="36"/>
      <c r="C6" s="36"/>
      <c r="D6" s="36"/>
      <c r="E6" s="36"/>
      <c r="F6" s="36"/>
      <c r="G6" s="36"/>
      <c r="H6" s="36"/>
      <c r="I6" s="36"/>
      <c r="J6" s="36"/>
      <c r="K6" s="36"/>
      <c r="L6" s="36"/>
      <c r="M6" s="36"/>
      <c r="N6" s="36"/>
      <c r="O6" s="37"/>
      <c r="P6" s="37"/>
    </row>
    <row r="7" spans="1:30" ht="55.5" customHeight="1" x14ac:dyDescent="0.25">
      <c r="A7" s="75" t="s">
        <v>200</v>
      </c>
      <c r="B7" s="75" t="s">
        <v>201</v>
      </c>
      <c r="C7" s="75" t="s">
        <v>166</v>
      </c>
      <c r="D7" s="75" t="s">
        <v>202</v>
      </c>
      <c r="E7" s="76" t="s">
        <v>203</v>
      </c>
      <c r="F7" s="76"/>
      <c r="G7" s="76" t="s">
        <v>106</v>
      </c>
      <c r="H7" s="76"/>
      <c r="I7" s="75" t="s">
        <v>167</v>
      </c>
      <c r="J7" s="75"/>
      <c r="K7" s="75"/>
      <c r="L7" s="79" t="s">
        <v>204</v>
      </c>
      <c r="M7" s="79" t="s">
        <v>109</v>
      </c>
      <c r="N7" s="75" t="s">
        <v>205</v>
      </c>
      <c r="O7" s="76" t="s">
        <v>206</v>
      </c>
      <c r="P7" s="76"/>
      <c r="Q7" s="76" t="s">
        <v>207</v>
      </c>
      <c r="R7" s="76"/>
      <c r="S7" s="76"/>
      <c r="T7" s="76"/>
      <c r="U7" s="75" t="s">
        <v>112</v>
      </c>
      <c r="V7" s="76" t="s">
        <v>208</v>
      </c>
      <c r="W7" s="76"/>
      <c r="X7" s="76"/>
      <c r="Y7" s="76"/>
      <c r="Z7" s="76"/>
      <c r="AA7" s="75" t="s">
        <v>209</v>
      </c>
      <c r="AB7" s="76" t="s">
        <v>210</v>
      </c>
      <c r="AC7" s="76"/>
      <c r="AD7" s="76"/>
    </row>
    <row r="8" spans="1:30" ht="131.25" customHeight="1" x14ac:dyDescent="0.25">
      <c r="A8" s="75"/>
      <c r="B8" s="75"/>
      <c r="C8" s="75"/>
      <c r="D8" s="75"/>
      <c r="E8" s="76" t="s">
        <v>211</v>
      </c>
      <c r="F8" s="76" t="s">
        <v>212</v>
      </c>
      <c r="G8" s="76" t="s">
        <v>211</v>
      </c>
      <c r="H8" s="76" t="s">
        <v>212</v>
      </c>
      <c r="I8" s="75" t="s">
        <v>213</v>
      </c>
      <c r="J8" s="75" t="s">
        <v>211</v>
      </c>
      <c r="K8" s="75" t="s">
        <v>212</v>
      </c>
      <c r="L8" s="80"/>
      <c r="M8" s="80"/>
      <c r="N8" s="75"/>
      <c r="O8" s="75" t="s">
        <v>285</v>
      </c>
      <c r="P8" s="75" t="s">
        <v>214</v>
      </c>
      <c r="Q8" s="75" t="s">
        <v>215</v>
      </c>
      <c r="R8" s="75" t="s">
        <v>216</v>
      </c>
      <c r="S8" s="75" t="s">
        <v>217</v>
      </c>
      <c r="T8" s="75" t="s">
        <v>218</v>
      </c>
      <c r="U8" s="75"/>
      <c r="V8" s="75" t="s">
        <v>219</v>
      </c>
      <c r="W8" s="75" t="s">
        <v>220</v>
      </c>
      <c r="X8" s="75" t="s">
        <v>221</v>
      </c>
      <c r="Y8" s="75" t="s">
        <v>222</v>
      </c>
      <c r="Z8" s="75" t="s">
        <v>223</v>
      </c>
      <c r="AA8" s="75"/>
      <c r="AB8" s="75" t="s">
        <v>244</v>
      </c>
      <c r="AC8" s="75" t="s">
        <v>224</v>
      </c>
      <c r="AD8" s="75" t="s">
        <v>245</v>
      </c>
    </row>
    <row r="9" spans="1:30" x14ac:dyDescent="0.25">
      <c r="A9" s="75"/>
      <c r="B9" s="75"/>
      <c r="C9" s="75"/>
      <c r="D9" s="75"/>
      <c r="E9" s="76"/>
      <c r="F9" s="76"/>
      <c r="G9" s="76"/>
      <c r="H9" s="76"/>
      <c r="I9" s="75"/>
      <c r="J9" s="75"/>
      <c r="K9" s="75"/>
      <c r="L9" s="80"/>
      <c r="M9" s="80"/>
      <c r="N9" s="75"/>
      <c r="O9" s="75"/>
      <c r="P9" s="75"/>
      <c r="Q9" s="75"/>
      <c r="R9" s="75"/>
      <c r="S9" s="75"/>
      <c r="T9" s="75"/>
      <c r="U9" s="75"/>
      <c r="V9" s="75"/>
      <c r="W9" s="75"/>
      <c r="X9" s="75"/>
      <c r="Y9" s="75"/>
      <c r="Z9" s="75"/>
      <c r="AA9" s="75"/>
      <c r="AB9" s="75"/>
      <c r="AC9" s="75"/>
      <c r="AD9" s="75"/>
    </row>
    <row r="10" spans="1:30" x14ac:dyDescent="0.25">
      <c r="A10" s="75"/>
      <c r="B10" s="75"/>
      <c r="C10" s="75"/>
      <c r="D10" s="75"/>
      <c r="E10" s="76"/>
      <c r="F10" s="76"/>
      <c r="G10" s="76"/>
      <c r="H10" s="76"/>
      <c r="I10" s="75"/>
      <c r="J10" s="75"/>
      <c r="K10" s="75"/>
      <c r="L10" s="80"/>
      <c r="M10" s="80"/>
      <c r="N10" s="75"/>
      <c r="O10" s="75"/>
      <c r="P10" s="75"/>
      <c r="Q10" s="75"/>
      <c r="R10" s="75"/>
      <c r="S10" s="75"/>
      <c r="T10" s="75"/>
      <c r="U10" s="75"/>
      <c r="V10" s="75"/>
      <c r="W10" s="75"/>
      <c r="X10" s="75"/>
      <c r="Y10" s="75"/>
      <c r="Z10" s="75"/>
      <c r="AA10" s="75"/>
      <c r="AB10" s="75"/>
      <c r="AC10" s="75"/>
      <c r="AD10" s="75"/>
    </row>
    <row r="11" spans="1:30" x14ac:dyDescent="0.25">
      <c r="A11" s="75"/>
      <c r="B11" s="75"/>
      <c r="C11" s="75"/>
      <c r="D11" s="75"/>
      <c r="E11" s="76"/>
      <c r="F11" s="76"/>
      <c r="G11" s="76"/>
      <c r="H11" s="76"/>
      <c r="I11" s="75"/>
      <c r="J11" s="75"/>
      <c r="K11" s="75"/>
      <c r="L11" s="81"/>
      <c r="M11" s="81"/>
      <c r="N11" s="75"/>
      <c r="O11" s="75"/>
      <c r="P11" s="75"/>
      <c r="Q11" s="75"/>
      <c r="R11" s="75"/>
      <c r="S11" s="75"/>
      <c r="T11" s="75"/>
      <c r="U11" s="75"/>
      <c r="V11" s="75"/>
      <c r="W11" s="75"/>
      <c r="X11" s="75"/>
      <c r="Y11" s="75"/>
      <c r="Z11" s="75"/>
      <c r="AA11" s="75"/>
      <c r="AB11" s="75"/>
      <c r="AC11" s="75"/>
      <c r="AD11" s="75"/>
    </row>
    <row r="12" spans="1:30" x14ac:dyDescent="0.25">
      <c r="A12" s="74">
        <v>1</v>
      </c>
      <c r="B12" s="74">
        <v>2</v>
      </c>
      <c r="C12" s="74">
        <v>3</v>
      </c>
      <c r="D12" s="74">
        <v>4</v>
      </c>
      <c r="E12" s="74" t="s">
        <v>168</v>
      </c>
      <c r="F12" s="74" t="s">
        <v>169</v>
      </c>
      <c r="G12" s="74" t="s">
        <v>225</v>
      </c>
      <c r="H12" s="74" t="s">
        <v>226</v>
      </c>
      <c r="I12" s="74" t="s">
        <v>227</v>
      </c>
      <c r="J12" s="74" t="s">
        <v>228</v>
      </c>
      <c r="K12" s="74" t="s">
        <v>229</v>
      </c>
      <c r="L12" s="74">
        <v>8</v>
      </c>
      <c r="M12" s="74">
        <v>9</v>
      </c>
      <c r="N12" s="74">
        <v>10</v>
      </c>
      <c r="O12" s="74" t="s">
        <v>230</v>
      </c>
      <c r="P12" s="74" t="s">
        <v>231</v>
      </c>
      <c r="Q12" s="74" t="s">
        <v>232</v>
      </c>
      <c r="R12" s="74" t="s">
        <v>233</v>
      </c>
      <c r="S12" s="74" t="s">
        <v>234</v>
      </c>
      <c r="T12" s="74" t="s">
        <v>235</v>
      </c>
      <c r="U12" s="74">
        <v>13</v>
      </c>
      <c r="V12" s="74" t="s">
        <v>236</v>
      </c>
      <c r="W12" s="74" t="s">
        <v>237</v>
      </c>
      <c r="X12" s="74" t="s">
        <v>238</v>
      </c>
      <c r="Y12" s="74" t="s">
        <v>239</v>
      </c>
      <c r="Z12" s="77" t="s">
        <v>240</v>
      </c>
      <c r="AA12" s="74">
        <v>15</v>
      </c>
      <c r="AB12" s="74" t="s">
        <v>241</v>
      </c>
      <c r="AC12" s="74" t="s">
        <v>242</v>
      </c>
      <c r="AD12" s="74" t="s">
        <v>243</v>
      </c>
    </row>
    <row r="13" spans="1:30" x14ac:dyDescent="0.25">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8"/>
      <c r="AA13" s="74"/>
      <c r="AB13" s="74"/>
      <c r="AC13" s="74"/>
      <c r="AD13" s="74"/>
    </row>
    <row r="14" spans="1:30" ht="76.5" customHeight="1" x14ac:dyDescent="0.25">
      <c r="A14" s="42">
        <v>1</v>
      </c>
      <c r="B14" s="42">
        <v>92</v>
      </c>
      <c r="C14" s="42">
        <v>1</v>
      </c>
      <c r="D14" s="59" t="s">
        <v>436</v>
      </c>
      <c r="E14" s="32" t="s">
        <v>253</v>
      </c>
      <c r="F14" s="32" t="s">
        <v>254</v>
      </c>
      <c r="G14" s="34" t="s">
        <v>182</v>
      </c>
      <c r="H14" s="34" t="s">
        <v>183</v>
      </c>
      <c r="I14" s="50">
        <v>16.399999999999999</v>
      </c>
      <c r="J14" s="50">
        <v>8.1999999999999993</v>
      </c>
      <c r="K14" s="50">
        <v>8.1999999999999993</v>
      </c>
      <c r="L14" s="41" t="s">
        <v>195</v>
      </c>
      <c r="M14" s="41" t="s">
        <v>115</v>
      </c>
      <c r="N14" s="41" t="s">
        <v>165</v>
      </c>
      <c r="O14" s="58" t="s">
        <v>387</v>
      </c>
      <c r="P14" s="58" t="s">
        <v>386</v>
      </c>
      <c r="Q14" s="41"/>
      <c r="R14" s="39"/>
      <c r="S14" s="41" t="s">
        <v>117</v>
      </c>
      <c r="T14" s="39"/>
      <c r="U14" s="41">
        <v>43466</v>
      </c>
      <c r="V14" s="57" t="s">
        <v>247</v>
      </c>
      <c r="W14" s="57" t="s">
        <v>247</v>
      </c>
      <c r="X14" s="57" t="s">
        <v>247</v>
      </c>
      <c r="Y14" s="57" t="s">
        <v>247</v>
      </c>
      <c r="Z14" s="57">
        <v>7</v>
      </c>
      <c r="AA14" s="41" t="s">
        <v>434</v>
      </c>
      <c r="AB14" s="41" t="s">
        <v>250</v>
      </c>
      <c r="AC14" s="41" t="s">
        <v>246</v>
      </c>
      <c r="AD14" s="41" t="s">
        <v>248</v>
      </c>
    </row>
    <row r="15" spans="1:30" ht="68.25" customHeight="1" x14ac:dyDescent="0.25">
      <c r="A15" s="42">
        <f>1+A14</f>
        <v>2</v>
      </c>
      <c r="B15" s="42">
        <v>93</v>
      </c>
      <c r="C15" s="42">
        <v>2</v>
      </c>
      <c r="D15" s="7" t="s">
        <v>406</v>
      </c>
      <c r="E15" s="32" t="s">
        <v>343</v>
      </c>
      <c r="F15" s="32" t="s">
        <v>405</v>
      </c>
      <c r="G15" s="34" t="s">
        <v>184</v>
      </c>
      <c r="H15" s="34" t="s">
        <v>185</v>
      </c>
      <c r="I15" s="50">
        <v>15.3</v>
      </c>
      <c r="J15" s="50">
        <v>7.4</v>
      </c>
      <c r="K15" s="50">
        <v>7.9</v>
      </c>
      <c r="L15" s="41" t="s">
        <v>195</v>
      </c>
      <c r="M15" s="41" t="s">
        <v>115</v>
      </c>
      <c r="N15" s="41" t="s">
        <v>165</v>
      </c>
      <c r="O15" s="58" t="s">
        <v>387</v>
      </c>
      <c r="P15" s="58" t="s">
        <v>388</v>
      </c>
      <c r="Q15" s="41"/>
      <c r="R15" s="39"/>
      <c r="S15" s="41" t="s">
        <v>117</v>
      </c>
      <c r="T15" s="39"/>
      <c r="U15" s="41">
        <v>43466</v>
      </c>
      <c r="V15" s="57" t="s">
        <v>247</v>
      </c>
      <c r="W15" s="57" t="s">
        <v>247</v>
      </c>
      <c r="X15" s="57" t="s">
        <v>247</v>
      </c>
      <c r="Y15" s="57" t="s">
        <v>247</v>
      </c>
      <c r="Z15" s="57">
        <v>7</v>
      </c>
      <c r="AA15" s="41" t="str">
        <f>AA14</f>
        <v>АО"МОСТРАНСАВТО" ,  141402, Московская область, г. Химки, ул. Пролетарская, дом 18, ОГРН 1195081037777 ИНН 5047227020,  Генеральный директор Кайгородов Сергей Владимирович</v>
      </c>
      <c r="AB15" s="41" t="s">
        <v>250</v>
      </c>
      <c r="AC15" s="41" t="s">
        <v>246</v>
      </c>
      <c r="AD15" s="41" t="s">
        <v>248</v>
      </c>
    </row>
    <row r="16" spans="1:30" ht="69" customHeight="1" x14ac:dyDescent="0.25">
      <c r="A16" s="42">
        <v>3</v>
      </c>
      <c r="B16" s="42">
        <v>94</v>
      </c>
      <c r="C16" s="42" t="s">
        <v>171</v>
      </c>
      <c r="D16" s="7" t="s">
        <v>433</v>
      </c>
      <c r="E16" s="32" t="s">
        <v>384</v>
      </c>
      <c r="F16" s="32" t="s">
        <v>385</v>
      </c>
      <c r="G16" s="34" t="s">
        <v>187</v>
      </c>
      <c r="H16" s="34" t="s">
        <v>289</v>
      </c>
      <c r="I16" s="50">
        <f>J16+K16</f>
        <v>18.8</v>
      </c>
      <c r="J16" s="50">
        <v>8.9</v>
      </c>
      <c r="K16" s="50">
        <v>9.9</v>
      </c>
      <c r="L16" s="41" t="s">
        <v>195</v>
      </c>
      <c r="M16" s="41" t="s">
        <v>116</v>
      </c>
      <c r="N16" s="41" t="s">
        <v>165</v>
      </c>
      <c r="O16" s="58">
        <v>3</v>
      </c>
      <c r="P16" s="58" t="s">
        <v>189</v>
      </c>
      <c r="Q16" s="41"/>
      <c r="R16" s="39"/>
      <c r="S16" s="41" t="s">
        <v>117</v>
      </c>
      <c r="T16" s="39"/>
      <c r="U16" s="41">
        <v>42736</v>
      </c>
      <c r="V16" s="57" t="s">
        <v>248</v>
      </c>
      <c r="W16" s="57" t="s">
        <v>247</v>
      </c>
      <c r="X16" s="57" t="s">
        <v>247</v>
      </c>
      <c r="Y16" s="57" t="s">
        <v>247</v>
      </c>
      <c r="Z16" s="57">
        <v>5</v>
      </c>
      <c r="AA16" s="42" t="s">
        <v>286</v>
      </c>
      <c r="AB16" s="41" t="s">
        <v>250</v>
      </c>
      <c r="AC16" s="41" t="s">
        <v>246</v>
      </c>
      <c r="AD16" s="41" t="s">
        <v>248</v>
      </c>
    </row>
    <row r="17" spans="1:30" ht="78.75" customHeight="1" x14ac:dyDescent="0.25">
      <c r="A17" s="42">
        <v>4</v>
      </c>
      <c r="B17" s="42">
        <v>2240</v>
      </c>
      <c r="C17" s="42">
        <v>7</v>
      </c>
      <c r="D17" s="38" t="s">
        <v>432</v>
      </c>
      <c r="E17" s="32" t="s">
        <v>374</v>
      </c>
      <c r="F17" s="32"/>
      <c r="G17" s="34" t="s">
        <v>186</v>
      </c>
      <c r="H17" s="34"/>
      <c r="I17" s="50">
        <v>10.9</v>
      </c>
      <c r="J17" s="50">
        <v>10.9</v>
      </c>
      <c r="K17" s="50"/>
      <c r="L17" s="41" t="s">
        <v>195</v>
      </c>
      <c r="M17" s="41" t="s">
        <v>115</v>
      </c>
      <c r="N17" s="41" t="s">
        <v>165</v>
      </c>
      <c r="O17" s="58">
        <v>1</v>
      </c>
      <c r="P17" s="58" t="s">
        <v>192</v>
      </c>
      <c r="Q17" s="41"/>
      <c r="R17" s="39"/>
      <c r="S17" s="41" t="s">
        <v>117</v>
      </c>
      <c r="T17" s="39"/>
      <c r="U17" s="41">
        <v>43466</v>
      </c>
      <c r="V17" s="57" t="s">
        <v>248</v>
      </c>
      <c r="W17" s="57" t="s">
        <v>247</v>
      </c>
      <c r="X17" s="57" t="s">
        <v>247</v>
      </c>
      <c r="Y17" s="57" t="s">
        <v>247</v>
      </c>
      <c r="Z17" s="57">
        <v>5</v>
      </c>
      <c r="AA17" s="41" t="str">
        <f>AA14</f>
        <v>АО"МОСТРАНСАВТО" ,  141402, Московская область, г. Химки, ул. Пролетарская, дом 18, ОГРН 1195081037777 ИНН 5047227020,  Генеральный директор Кайгородов Сергей Владимирович</v>
      </c>
      <c r="AB17" s="41" t="s">
        <v>250</v>
      </c>
      <c r="AC17" s="41" t="s">
        <v>246</v>
      </c>
      <c r="AD17" s="41" t="s">
        <v>248</v>
      </c>
    </row>
    <row r="18" spans="1:30" ht="78" customHeight="1" x14ac:dyDescent="0.25">
      <c r="A18" s="42">
        <f t="shared" ref="A18:A49" si="0">1+A17</f>
        <v>5</v>
      </c>
      <c r="B18" s="42">
        <v>95</v>
      </c>
      <c r="C18" s="42">
        <v>10</v>
      </c>
      <c r="D18" s="7" t="s">
        <v>407</v>
      </c>
      <c r="E18" s="32" t="s">
        <v>344</v>
      </c>
      <c r="F18" s="32" t="s">
        <v>255</v>
      </c>
      <c r="G18" s="34" t="s">
        <v>197</v>
      </c>
      <c r="H18" s="34" t="s">
        <v>196</v>
      </c>
      <c r="I18" s="50">
        <f>J18+K18</f>
        <v>12.399999999999999</v>
      </c>
      <c r="J18" s="50">
        <v>6.1</v>
      </c>
      <c r="K18" s="50">
        <v>6.3</v>
      </c>
      <c r="L18" s="41" t="s">
        <v>195</v>
      </c>
      <c r="M18" s="41" t="s">
        <v>115</v>
      </c>
      <c r="N18" s="41" t="s">
        <v>165</v>
      </c>
      <c r="O18" s="58" t="s">
        <v>389</v>
      </c>
      <c r="P18" s="58" t="s">
        <v>399</v>
      </c>
      <c r="Q18" s="41"/>
      <c r="R18" s="39"/>
      <c r="S18" s="41" t="s">
        <v>117</v>
      </c>
      <c r="T18" s="39"/>
      <c r="U18" s="41">
        <v>43466</v>
      </c>
      <c r="V18" s="57" t="s">
        <v>247</v>
      </c>
      <c r="W18" s="57" t="s">
        <v>247</v>
      </c>
      <c r="X18" s="57" t="s">
        <v>247</v>
      </c>
      <c r="Y18" s="57" t="s">
        <v>247</v>
      </c>
      <c r="Z18" s="57">
        <v>7</v>
      </c>
      <c r="AA18" s="41" t="str">
        <f>AA17</f>
        <v>АО"МОСТРАНСАВТО" ,  141402, Московская область, г. Химки, ул. Пролетарская, дом 18, ОГРН 1195081037777 ИНН 5047227020,  Генеральный директор Кайгородов Сергей Владимирович</v>
      </c>
      <c r="AB18" s="41" t="s">
        <v>250</v>
      </c>
      <c r="AC18" s="41" t="s">
        <v>246</v>
      </c>
      <c r="AD18" s="41" t="s">
        <v>248</v>
      </c>
    </row>
    <row r="19" spans="1:30" ht="58.5" customHeight="1" x14ac:dyDescent="0.25">
      <c r="A19" s="42">
        <f t="shared" si="0"/>
        <v>6</v>
      </c>
      <c r="B19" s="42">
        <v>2165</v>
      </c>
      <c r="C19" s="42" t="s">
        <v>178</v>
      </c>
      <c r="D19" s="7" t="s">
        <v>408</v>
      </c>
      <c r="E19" s="33" t="s">
        <v>371</v>
      </c>
      <c r="F19" s="33" t="s">
        <v>279</v>
      </c>
      <c r="G19" s="34" t="s">
        <v>290</v>
      </c>
      <c r="H19" s="34" t="s">
        <v>291</v>
      </c>
      <c r="I19" s="50">
        <f>J19+K19</f>
        <v>5.8</v>
      </c>
      <c r="J19" s="50">
        <v>3</v>
      </c>
      <c r="K19" s="50">
        <v>2.8</v>
      </c>
      <c r="L19" s="41" t="s">
        <v>195</v>
      </c>
      <c r="M19" s="41" t="s">
        <v>170</v>
      </c>
      <c r="N19" s="41" t="s">
        <v>165</v>
      </c>
      <c r="O19" s="58">
        <v>1</v>
      </c>
      <c r="P19" s="58" t="s">
        <v>189</v>
      </c>
      <c r="Q19" s="41"/>
      <c r="R19" s="39"/>
      <c r="S19" s="41" t="s">
        <v>117</v>
      </c>
      <c r="T19" s="39"/>
      <c r="U19" s="41">
        <v>42736</v>
      </c>
      <c r="V19" s="57" t="s">
        <v>248</v>
      </c>
      <c r="W19" s="57" t="s">
        <v>247</v>
      </c>
      <c r="X19" s="57" t="s">
        <v>247</v>
      </c>
      <c r="Y19" s="57" t="s">
        <v>247</v>
      </c>
      <c r="Z19" s="57">
        <v>5</v>
      </c>
      <c r="AA19" s="42" t="s">
        <v>286</v>
      </c>
      <c r="AB19" s="41" t="s">
        <v>250</v>
      </c>
      <c r="AC19" s="41" t="s">
        <v>246</v>
      </c>
      <c r="AD19" s="41" t="s">
        <v>248</v>
      </c>
    </row>
    <row r="20" spans="1:30" ht="89.25" customHeight="1" x14ac:dyDescent="0.25">
      <c r="A20" s="42">
        <f t="shared" si="0"/>
        <v>7</v>
      </c>
      <c r="B20" s="42">
        <v>96</v>
      </c>
      <c r="C20" s="42">
        <v>20</v>
      </c>
      <c r="D20" s="38" t="s">
        <v>409</v>
      </c>
      <c r="E20" s="33" t="s">
        <v>365</v>
      </c>
      <c r="F20" s="33" t="s">
        <v>370</v>
      </c>
      <c r="G20" s="34" t="s">
        <v>144</v>
      </c>
      <c r="H20" s="34" t="s">
        <v>298</v>
      </c>
      <c r="I20" s="50">
        <v>60.5</v>
      </c>
      <c r="J20" s="50">
        <v>30.5</v>
      </c>
      <c r="K20" s="50">
        <v>30</v>
      </c>
      <c r="L20" s="41" t="s">
        <v>195</v>
      </c>
      <c r="M20" s="41" t="s">
        <v>115</v>
      </c>
      <c r="N20" s="41" t="s">
        <v>165</v>
      </c>
      <c r="O20" s="58" t="s">
        <v>390</v>
      </c>
      <c r="P20" s="58" t="s">
        <v>391</v>
      </c>
      <c r="Q20" s="41"/>
      <c r="R20" s="39"/>
      <c r="S20" s="41" t="s">
        <v>117</v>
      </c>
      <c r="T20" s="39"/>
      <c r="U20" s="41">
        <v>43466</v>
      </c>
      <c r="V20" s="57" t="s">
        <v>247</v>
      </c>
      <c r="W20" s="57" t="s">
        <v>247</v>
      </c>
      <c r="X20" s="57" t="s">
        <v>247</v>
      </c>
      <c r="Y20" s="57" t="s">
        <v>247</v>
      </c>
      <c r="Z20" s="57">
        <v>7</v>
      </c>
      <c r="AA20" s="41" t="str">
        <f>AA18</f>
        <v>АО"МОСТРАНСАВТО" ,  141402, Московская область, г. Химки, ул. Пролетарская, дом 18, ОГРН 1195081037777 ИНН 5047227020,  Генеральный директор Кайгородов Сергей Владимирович</v>
      </c>
      <c r="AB20" s="41" t="s">
        <v>250</v>
      </c>
      <c r="AC20" s="41" t="s">
        <v>249</v>
      </c>
      <c r="AD20" s="41" t="s">
        <v>248</v>
      </c>
    </row>
    <row r="21" spans="1:30" ht="76.5" customHeight="1" x14ac:dyDescent="0.25">
      <c r="A21" s="42">
        <f t="shared" si="0"/>
        <v>8</v>
      </c>
      <c r="B21" s="42">
        <v>97</v>
      </c>
      <c r="C21" s="42">
        <v>22</v>
      </c>
      <c r="D21" s="38" t="s">
        <v>410</v>
      </c>
      <c r="E21" s="32" t="s">
        <v>345</v>
      </c>
      <c r="F21" s="32" t="s">
        <v>346</v>
      </c>
      <c r="G21" s="34" t="s">
        <v>299</v>
      </c>
      <c r="H21" s="34" t="s">
        <v>300</v>
      </c>
      <c r="I21" s="50">
        <f>J21+K21</f>
        <v>63.1</v>
      </c>
      <c r="J21" s="50">
        <v>34.1</v>
      </c>
      <c r="K21" s="50">
        <v>29</v>
      </c>
      <c r="L21" s="41" t="s">
        <v>195</v>
      </c>
      <c r="M21" s="41" t="s">
        <v>115</v>
      </c>
      <c r="N21" s="41" t="s">
        <v>165</v>
      </c>
      <c r="O21" s="58">
        <v>1</v>
      </c>
      <c r="P21" s="58" t="s">
        <v>189</v>
      </c>
      <c r="Q21" s="41"/>
      <c r="R21" s="39"/>
      <c r="S21" s="41" t="s">
        <v>117</v>
      </c>
      <c r="T21" s="39"/>
      <c r="U21" s="41">
        <v>43466</v>
      </c>
      <c r="V21" s="57" t="s">
        <v>248</v>
      </c>
      <c r="W21" s="57" t="s">
        <v>247</v>
      </c>
      <c r="X21" s="57" t="s">
        <v>247</v>
      </c>
      <c r="Y21" s="57" t="s">
        <v>247</v>
      </c>
      <c r="Z21" s="57">
        <v>5</v>
      </c>
      <c r="AA21" s="41" t="str">
        <f>AA20</f>
        <v>АО"МОСТРАНСАВТО" ,  141402, Московская область, г. Химки, ул. Пролетарская, дом 18, ОГРН 1195081037777 ИНН 5047227020,  Генеральный директор Кайгородов Сергей Владимирович</v>
      </c>
      <c r="AB21" s="41" t="s">
        <v>250</v>
      </c>
      <c r="AC21" s="41" t="s">
        <v>249</v>
      </c>
      <c r="AD21" s="41" t="s">
        <v>248</v>
      </c>
    </row>
    <row r="22" spans="1:30" ht="76.5" customHeight="1" x14ac:dyDescent="0.25">
      <c r="A22" s="42">
        <f t="shared" si="0"/>
        <v>9</v>
      </c>
      <c r="B22" s="42">
        <v>99</v>
      </c>
      <c r="C22" s="42">
        <v>24</v>
      </c>
      <c r="D22" s="38" t="s">
        <v>411</v>
      </c>
      <c r="E22" s="32" t="s">
        <v>347</v>
      </c>
      <c r="F22" s="32" t="s">
        <v>256</v>
      </c>
      <c r="G22" s="34" t="s">
        <v>301</v>
      </c>
      <c r="H22" s="34" t="s">
        <v>302</v>
      </c>
      <c r="I22" s="50">
        <f>J22+K22</f>
        <v>60</v>
      </c>
      <c r="J22" s="50">
        <v>31.9</v>
      </c>
      <c r="K22" s="50">
        <v>28.1</v>
      </c>
      <c r="L22" s="41" t="s">
        <v>195</v>
      </c>
      <c r="M22" s="41" t="s">
        <v>115</v>
      </c>
      <c r="N22" s="41" t="s">
        <v>165</v>
      </c>
      <c r="O22" s="58" t="s">
        <v>400</v>
      </c>
      <c r="P22" s="58" t="s">
        <v>392</v>
      </c>
      <c r="Q22" s="41"/>
      <c r="R22" s="39"/>
      <c r="S22" s="41" t="s">
        <v>117</v>
      </c>
      <c r="T22" s="39"/>
      <c r="U22" s="41">
        <v>43466</v>
      </c>
      <c r="V22" s="57" t="s">
        <v>248</v>
      </c>
      <c r="W22" s="57" t="s">
        <v>247</v>
      </c>
      <c r="X22" s="57" t="s">
        <v>247</v>
      </c>
      <c r="Y22" s="57" t="s">
        <v>247</v>
      </c>
      <c r="Z22" s="57">
        <v>7</v>
      </c>
      <c r="AA22" s="41" t="str">
        <f>AA21</f>
        <v>АО"МОСТРАНСАВТО" ,  141402, Московская область, г. Химки, ул. Пролетарская, дом 18, ОГРН 1195081037777 ИНН 5047227020,  Генеральный директор Кайгородов Сергей Владимирович</v>
      </c>
      <c r="AB22" s="41" t="s">
        <v>250</v>
      </c>
      <c r="AC22" s="41" t="s">
        <v>249</v>
      </c>
      <c r="AD22" s="41" t="s">
        <v>248</v>
      </c>
    </row>
    <row r="23" spans="1:30" ht="75.75" customHeight="1" x14ac:dyDescent="0.25">
      <c r="A23" s="42">
        <f t="shared" si="0"/>
        <v>10</v>
      </c>
      <c r="B23" s="42">
        <v>3355</v>
      </c>
      <c r="C23" s="42" t="s">
        <v>172</v>
      </c>
      <c r="D23" s="38" t="s">
        <v>411</v>
      </c>
      <c r="E23" s="32" t="s">
        <v>372</v>
      </c>
      <c r="F23" s="32" t="s">
        <v>373</v>
      </c>
      <c r="G23" s="34" t="s">
        <v>301</v>
      </c>
      <c r="H23" s="34" t="s">
        <v>302</v>
      </c>
      <c r="I23" s="50">
        <f>J23+K23</f>
        <v>55.1</v>
      </c>
      <c r="J23" s="50">
        <v>27.6</v>
      </c>
      <c r="K23" s="50">
        <v>27.5</v>
      </c>
      <c r="L23" s="41" t="s">
        <v>195</v>
      </c>
      <c r="M23" s="41" t="s">
        <v>116</v>
      </c>
      <c r="N23" s="41" t="s">
        <v>165</v>
      </c>
      <c r="O23" s="58">
        <v>2</v>
      </c>
      <c r="P23" s="58" t="s">
        <v>189</v>
      </c>
      <c r="Q23" s="41"/>
      <c r="R23" s="39"/>
      <c r="S23" s="41" t="s">
        <v>117</v>
      </c>
      <c r="T23" s="39"/>
      <c r="U23" s="41">
        <v>42736</v>
      </c>
      <c r="V23" s="57" t="s">
        <v>248</v>
      </c>
      <c r="W23" s="57" t="s">
        <v>247</v>
      </c>
      <c r="X23" s="57" t="s">
        <v>247</v>
      </c>
      <c r="Y23" s="57" t="s">
        <v>247</v>
      </c>
      <c r="Z23" s="57">
        <v>5</v>
      </c>
      <c r="AA23" s="42" t="s">
        <v>286</v>
      </c>
      <c r="AB23" s="41" t="s">
        <v>250</v>
      </c>
      <c r="AC23" s="41" t="s">
        <v>249</v>
      </c>
      <c r="AD23" s="41" t="s">
        <v>248</v>
      </c>
    </row>
    <row r="24" spans="1:30" ht="78" customHeight="1" x14ac:dyDescent="0.25">
      <c r="A24" s="42">
        <f t="shared" si="0"/>
        <v>11</v>
      </c>
      <c r="B24" s="42">
        <v>100</v>
      </c>
      <c r="C24" s="42">
        <v>25</v>
      </c>
      <c r="D24" s="38" t="s">
        <v>412</v>
      </c>
      <c r="E24" s="32" t="s">
        <v>348</v>
      </c>
      <c r="F24" s="32" t="s">
        <v>257</v>
      </c>
      <c r="G24" s="34" t="s">
        <v>303</v>
      </c>
      <c r="H24" s="34" t="s">
        <v>304</v>
      </c>
      <c r="I24" s="50">
        <f>J24+K24</f>
        <v>57.1</v>
      </c>
      <c r="J24" s="50">
        <v>28.8</v>
      </c>
      <c r="K24" s="50">
        <v>28.3</v>
      </c>
      <c r="L24" s="41" t="s">
        <v>195</v>
      </c>
      <c r="M24" s="41" t="s">
        <v>115</v>
      </c>
      <c r="N24" s="41" t="s">
        <v>165</v>
      </c>
      <c r="O24" s="58">
        <v>5</v>
      </c>
      <c r="P24" s="58" t="s">
        <v>190</v>
      </c>
      <c r="Q24" s="41"/>
      <c r="R24" s="39"/>
      <c r="S24" s="41" t="s">
        <v>117</v>
      </c>
      <c r="T24" s="39"/>
      <c r="U24" s="41">
        <v>43466</v>
      </c>
      <c r="V24" s="57" t="s">
        <v>247</v>
      </c>
      <c r="W24" s="57" t="s">
        <v>247</v>
      </c>
      <c r="X24" s="57" t="s">
        <v>247</v>
      </c>
      <c r="Y24" s="57" t="s">
        <v>247</v>
      </c>
      <c r="Z24" s="57">
        <v>7</v>
      </c>
      <c r="AA24" s="41" t="str">
        <f>AA22</f>
        <v>АО"МОСТРАНСАВТО" ,  141402, Московская область, г. Химки, ул. Пролетарская, дом 18, ОГРН 1195081037777 ИНН 5047227020,  Генеральный директор Кайгородов Сергей Владимирович</v>
      </c>
      <c r="AB24" s="41" t="s">
        <v>250</v>
      </c>
      <c r="AC24" s="41" t="s">
        <v>249</v>
      </c>
      <c r="AD24" s="41" t="s">
        <v>248</v>
      </c>
    </row>
    <row r="25" spans="1:30" ht="116.25" customHeight="1" x14ac:dyDescent="0.25">
      <c r="A25" s="42">
        <f t="shared" si="0"/>
        <v>12</v>
      </c>
      <c r="B25" s="42">
        <v>101</v>
      </c>
      <c r="C25" s="42">
        <v>26</v>
      </c>
      <c r="D25" s="38" t="s">
        <v>413</v>
      </c>
      <c r="E25" s="33" t="s">
        <v>349</v>
      </c>
      <c r="F25" s="33" t="s">
        <v>258</v>
      </c>
      <c r="G25" s="34" t="s">
        <v>305</v>
      </c>
      <c r="H25" s="34" t="s">
        <v>306</v>
      </c>
      <c r="I25" s="50">
        <f>J25+K25</f>
        <v>122.4</v>
      </c>
      <c r="J25" s="50">
        <v>61.5</v>
      </c>
      <c r="K25" s="50">
        <v>60.9</v>
      </c>
      <c r="L25" s="41" t="s">
        <v>195</v>
      </c>
      <c r="M25" s="41" t="s">
        <v>115</v>
      </c>
      <c r="N25" s="41" t="s">
        <v>165</v>
      </c>
      <c r="O25" s="58">
        <v>5</v>
      </c>
      <c r="P25" s="58" t="s">
        <v>190</v>
      </c>
      <c r="Q25" s="41"/>
      <c r="R25" s="39"/>
      <c r="S25" s="41" t="s">
        <v>117</v>
      </c>
      <c r="T25" s="39"/>
      <c r="U25" s="41">
        <v>43466</v>
      </c>
      <c r="V25" s="57" t="s">
        <v>248</v>
      </c>
      <c r="W25" s="57" t="s">
        <v>247</v>
      </c>
      <c r="X25" s="57" t="s">
        <v>247</v>
      </c>
      <c r="Y25" s="57" t="s">
        <v>247</v>
      </c>
      <c r="Z25" s="57">
        <v>7</v>
      </c>
      <c r="AA25" s="41" t="str">
        <f>AA24</f>
        <v>АО"МОСТРАНСАВТО" ,  141402, Московская область, г. Химки, ул. Пролетарская, дом 18, ОГРН 1195081037777 ИНН 5047227020,  Генеральный директор Кайгородов Сергей Владимирович</v>
      </c>
      <c r="AB25" s="41" t="s">
        <v>250</v>
      </c>
      <c r="AC25" s="41" t="s">
        <v>249</v>
      </c>
      <c r="AD25" s="41" t="s">
        <v>248</v>
      </c>
    </row>
    <row r="26" spans="1:30" ht="121.5" customHeight="1" x14ac:dyDescent="0.25">
      <c r="A26" s="42">
        <v>13</v>
      </c>
      <c r="B26" s="48">
        <v>2579</v>
      </c>
      <c r="C26" s="48" t="s">
        <v>173</v>
      </c>
      <c r="D26" s="49" t="s">
        <v>414</v>
      </c>
      <c r="E26" s="43" t="s">
        <v>379</v>
      </c>
      <c r="F26" s="43" t="s">
        <v>380</v>
      </c>
      <c r="G26" s="45" t="s">
        <v>293</v>
      </c>
      <c r="H26" s="56" t="s">
        <v>292</v>
      </c>
      <c r="I26" s="50">
        <f t="shared" ref="I26:I34" si="1">J26+K26</f>
        <v>70.699999999999989</v>
      </c>
      <c r="J26" s="50">
        <v>35.4</v>
      </c>
      <c r="K26" s="50">
        <v>35.299999999999997</v>
      </c>
      <c r="L26" s="41" t="s">
        <v>195</v>
      </c>
      <c r="M26" s="45" t="s">
        <v>116</v>
      </c>
      <c r="N26" s="45" t="s">
        <v>165</v>
      </c>
      <c r="O26" s="57">
        <v>1</v>
      </c>
      <c r="P26" s="57" t="s">
        <v>192</v>
      </c>
      <c r="Q26" s="45"/>
      <c r="R26" s="39"/>
      <c r="S26" s="45" t="s">
        <v>117</v>
      </c>
      <c r="T26" s="39"/>
      <c r="U26" s="45">
        <v>42736</v>
      </c>
      <c r="V26" s="57" t="s">
        <v>248</v>
      </c>
      <c r="W26" s="57" t="s">
        <v>247</v>
      </c>
      <c r="X26" s="57" t="s">
        <v>247</v>
      </c>
      <c r="Y26" s="57" t="s">
        <v>247</v>
      </c>
      <c r="Z26" s="57">
        <v>5</v>
      </c>
      <c r="AA26" s="47" t="s">
        <v>286</v>
      </c>
      <c r="AB26" s="45" t="s">
        <v>250</v>
      </c>
      <c r="AC26" s="41" t="s">
        <v>249</v>
      </c>
      <c r="AD26" s="41" t="s">
        <v>248</v>
      </c>
    </row>
    <row r="27" spans="1:30" ht="70.5" customHeight="1" x14ac:dyDescent="0.25">
      <c r="A27" s="42">
        <v>14</v>
      </c>
      <c r="B27" s="42">
        <v>102</v>
      </c>
      <c r="C27" s="42">
        <v>28</v>
      </c>
      <c r="D27" s="38" t="s">
        <v>415</v>
      </c>
      <c r="E27" s="33" t="s">
        <v>350</v>
      </c>
      <c r="F27" s="43" t="s">
        <v>259</v>
      </c>
      <c r="G27" s="34" t="s">
        <v>193</v>
      </c>
      <c r="H27" s="34" t="s">
        <v>194</v>
      </c>
      <c r="I27" s="50">
        <f t="shared" si="1"/>
        <v>46.8</v>
      </c>
      <c r="J27" s="50">
        <v>23.7</v>
      </c>
      <c r="K27" s="50">
        <v>23.1</v>
      </c>
      <c r="L27" s="41" t="s">
        <v>195</v>
      </c>
      <c r="M27" s="41" t="s">
        <v>115</v>
      </c>
      <c r="N27" s="41" t="s">
        <v>165</v>
      </c>
      <c r="O27" s="58" t="s">
        <v>390</v>
      </c>
      <c r="P27" s="58" t="s">
        <v>393</v>
      </c>
      <c r="Q27" s="41"/>
      <c r="R27" s="39"/>
      <c r="S27" s="41" t="s">
        <v>117</v>
      </c>
      <c r="T27" s="51"/>
      <c r="U27" s="41">
        <v>43466</v>
      </c>
      <c r="V27" s="57" t="s">
        <v>248</v>
      </c>
      <c r="W27" s="57" t="s">
        <v>247</v>
      </c>
      <c r="X27" s="57" t="s">
        <v>247</v>
      </c>
      <c r="Y27" s="57" t="s">
        <v>247</v>
      </c>
      <c r="Z27" s="57">
        <v>7</v>
      </c>
      <c r="AA27" s="41" t="str">
        <f>AA25</f>
        <v>АО"МОСТРАНСАВТО" ,  141402, Московская область, г. Химки, ул. Пролетарская, дом 18, ОГРН 1195081037777 ИНН 5047227020,  Генеральный директор Кайгородов Сергей Владимирович</v>
      </c>
      <c r="AB27" s="41" t="s">
        <v>250</v>
      </c>
      <c r="AC27" s="41" t="s">
        <v>249</v>
      </c>
      <c r="AD27" s="41" t="s">
        <v>248</v>
      </c>
    </row>
    <row r="28" spans="1:30" ht="66" customHeight="1" x14ac:dyDescent="0.25">
      <c r="A28" s="42">
        <f t="shared" si="0"/>
        <v>15</v>
      </c>
      <c r="B28" s="42">
        <v>103</v>
      </c>
      <c r="C28" s="42">
        <v>29</v>
      </c>
      <c r="D28" s="38" t="s">
        <v>437</v>
      </c>
      <c r="E28" s="32" t="s">
        <v>351</v>
      </c>
      <c r="F28" s="32" t="s">
        <v>260</v>
      </c>
      <c r="G28" s="34" t="s">
        <v>307</v>
      </c>
      <c r="H28" s="34" t="s">
        <v>308</v>
      </c>
      <c r="I28" s="50">
        <f t="shared" si="1"/>
        <v>17.799999999999997</v>
      </c>
      <c r="J28" s="50">
        <v>9.1999999999999993</v>
      </c>
      <c r="K28" s="50">
        <v>8.6</v>
      </c>
      <c r="L28" s="41" t="s">
        <v>195</v>
      </c>
      <c r="M28" s="41" t="s">
        <v>115</v>
      </c>
      <c r="N28" s="41" t="s">
        <v>165</v>
      </c>
      <c r="O28" s="58" t="s">
        <v>394</v>
      </c>
      <c r="P28" s="58" t="s">
        <v>388</v>
      </c>
      <c r="Q28" s="41"/>
      <c r="R28" s="39"/>
      <c r="S28" s="41" t="s">
        <v>117</v>
      </c>
      <c r="T28" s="39"/>
      <c r="U28" s="41">
        <v>43466</v>
      </c>
      <c r="V28" s="57" t="s">
        <v>247</v>
      </c>
      <c r="W28" s="57" t="s">
        <v>247</v>
      </c>
      <c r="X28" s="57" t="s">
        <v>247</v>
      </c>
      <c r="Y28" s="57" t="s">
        <v>247</v>
      </c>
      <c r="Z28" s="57">
        <v>7</v>
      </c>
      <c r="AA28" s="41" t="str">
        <f>AA27</f>
        <v>АО"МОСТРАНСАВТО" ,  141402, Московская область, г. Химки, ул. Пролетарская, дом 18, ОГРН 1195081037777 ИНН 5047227020,  Генеральный директор Кайгородов Сергей Владимирович</v>
      </c>
      <c r="AB28" s="41" t="s">
        <v>250</v>
      </c>
      <c r="AC28" s="41" t="s">
        <v>249</v>
      </c>
      <c r="AD28" s="41" t="s">
        <v>248</v>
      </c>
    </row>
    <row r="29" spans="1:30" ht="75" customHeight="1" x14ac:dyDescent="0.25">
      <c r="A29" s="42">
        <f t="shared" si="0"/>
        <v>16</v>
      </c>
      <c r="B29" s="42">
        <v>98</v>
      </c>
      <c r="C29" s="42">
        <v>31</v>
      </c>
      <c r="D29" s="38" t="s">
        <v>416</v>
      </c>
      <c r="E29" s="32" t="s">
        <v>261</v>
      </c>
      <c r="F29" s="32" t="s">
        <v>262</v>
      </c>
      <c r="G29" s="34" t="s">
        <v>309</v>
      </c>
      <c r="H29" s="34" t="s">
        <v>310</v>
      </c>
      <c r="I29" s="50">
        <f t="shared" si="1"/>
        <v>59</v>
      </c>
      <c r="J29" s="50">
        <v>29.2</v>
      </c>
      <c r="K29" s="50">
        <v>29.8</v>
      </c>
      <c r="L29" s="41" t="s">
        <v>195</v>
      </c>
      <c r="M29" s="41" t="s">
        <v>115</v>
      </c>
      <c r="N29" s="41" t="s">
        <v>165</v>
      </c>
      <c r="O29" s="58" t="s">
        <v>397</v>
      </c>
      <c r="P29" s="58" t="s">
        <v>386</v>
      </c>
      <c r="Q29" s="41"/>
      <c r="R29" s="39"/>
      <c r="S29" s="41" t="s">
        <v>117</v>
      </c>
      <c r="T29" s="39"/>
      <c r="U29" s="41">
        <v>43466</v>
      </c>
      <c r="V29" s="57" t="s">
        <v>248</v>
      </c>
      <c r="W29" s="57" t="s">
        <v>247</v>
      </c>
      <c r="X29" s="57" t="s">
        <v>247</v>
      </c>
      <c r="Y29" s="57" t="s">
        <v>247</v>
      </c>
      <c r="Z29" s="57">
        <v>7</v>
      </c>
      <c r="AA29" s="41" t="str">
        <f>AA28</f>
        <v>АО"МОСТРАНСАВТО" ,  141402, Московская область, г. Химки, ул. Пролетарская, дом 18, ОГРН 1195081037777 ИНН 5047227020,  Генеральный директор Кайгородов Сергей Владимирович</v>
      </c>
      <c r="AB29" s="41" t="s">
        <v>250</v>
      </c>
      <c r="AC29" s="41" t="s">
        <v>249</v>
      </c>
      <c r="AD29" s="41" t="s">
        <v>248</v>
      </c>
    </row>
    <row r="30" spans="1:30" ht="84" customHeight="1" x14ac:dyDescent="0.25">
      <c r="A30" s="42">
        <f t="shared" si="0"/>
        <v>17</v>
      </c>
      <c r="B30" s="42">
        <v>104</v>
      </c>
      <c r="C30" s="42">
        <v>32</v>
      </c>
      <c r="D30" s="38" t="s">
        <v>417</v>
      </c>
      <c r="E30" s="32" t="s">
        <v>368</v>
      </c>
      <c r="F30" s="32" t="s">
        <v>369</v>
      </c>
      <c r="G30" s="34" t="s">
        <v>311</v>
      </c>
      <c r="H30" s="34" t="s">
        <v>312</v>
      </c>
      <c r="I30" s="50">
        <f t="shared" si="1"/>
        <v>85.4</v>
      </c>
      <c r="J30" s="50">
        <v>40.4</v>
      </c>
      <c r="K30" s="50">
        <v>45</v>
      </c>
      <c r="L30" s="41" t="s">
        <v>195</v>
      </c>
      <c r="M30" s="41" t="s">
        <v>115</v>
      </c>
      <c r="N30" s="41" t="s">
        <v>165</v>
      </c>
      <c r="O30" s="58">
        <v>5</v>
      </c>
      <c r="P30" s="58" t="s">
        <v>281</v>
      </c>
      <c r="Q30" s="41"/>
      <c r="R30" s="39"/>
      <c r="S30" s="41" t="s">
        <v>117</v>
      </c>
      <c r="T30" s="40"/>
      <c r="U30" s="41">
        <v>43466</v>
      </c>
      <c r="V30" s="57" t="s">
        <v>248</v>
      </c>
      <c r="W30" s="57" t="s">
        <v>247</v>
      </c>
      <c r="X30" s="57" t="s">
        <v>247</v>
      </c>
      <c r="Y30" s="57" t="s">
        <v>247</v>
      </c>
      <c r="Z30" s="57">
        <v>7</v>
      </c>
      <c r="AA30" s="41" t="str">
        <f>AA29</f>
        <v>АО"МОСТРАНСАВТО" ,  141402, Московская область, г. Химки, ул. Пролетарская, дом 18, ОГРН 1195081037777 ИНН 5047227020,  Генеральный директор Кайгородов Сергей Владимирович</v>
      </c>
      <c r="AB30" s="41" t="s">
        <v>250</v>
      </c>
      <c r="AC30" s="41" t="s">
        <v>249</v>
      </c>
      <c r="AD30" s="41" t="s">
        <v>248</v>
      </c>
    </row>
    <row r="31" spans="1:30" ht="134.25" customHeight="1" x14ac:dyDescent="0.25">
      <c r="A31" s="42">
        <f t="shared" si="0"/>
        <v>18</v>
      </c>
      <c r="B31" s="42">
        <v>105</v>
      </c>
      <c r="C31" s="42">
        <v>34</v>
      </c>
      <c r="D31" s="38" t="s">
        <v>418</v>
      </c>
      <c r="E31" s="32" t="s">
        <v>352</v>
      </c>
      <c r="F31" s="32" t="s">
        <v>342</v>
      </c>
      <c r="G31" s="34" t="s">
        <v>313</v>
      </c>
      <c r="H31" s="34" t="s">
        <v>314</v>
      </c>
      <c r="I31" s="50">
        <f t="shared" si="1"/>
        <v>129.30000000000001</v>
      </c>
      <c r="J31" s="50">
        <v>64.900000000000006</v>
      </c>
      <c r="K31" s="50">
        <v>64.400000000000006</v>
      </c>
      <c r="L31" s="41" t="s">
        <v>195</v>
      </c>
      <c r="M31" s="41" t="s">
        <v>115</v>
      </c>
      <c r="N31" s="41" t="s">
        <v>165</v>
      </c>
      <c r="O31" s="58" t="s">
        <v>395</v>
      </c>
      <c r="P31" s="58" t="s">
        <v>396</v>
      </c>
      <c r="Q31" s="41"/>
      <c r="R31" s="39"/>
      <c r="S31" s="41" t="s">
        <v>117</v>
      </c>
      <c r="T31" s="39"/>
      <c r="U31" s="41">
        <v>43466</v>
      </c>
      <c r="V31" s="57" t="s">
        <v>248</v>
      </c>
      <c r="W31" s="57" t="s">
        <v>247</v>
      </c>
      <c r="X31" s="57" t="s">
        <v>247</v>
      </c>
      <c r="Y31" s="57" t="s">
        <v>247</v>
      </c>
      <c r="Z31" s="57">
        <v>7</v>
      </c>
      <c r="AA31" s="41" t="str">
        <f>AA30</f>
        <v>АО"МОСТРАНСАВТО" ,  141402, Московская область, г. Химки, ул. Пролетарская, дом 18, ОГРН 1195081037777 ИНН 5047227020,  Генеральный директор Кайгородов Сергей Владимирович</v>
      </c>
      <c r="AB31" s="41" t="s">
        <v>250</v>
      </c>
      <c r="AC31" s="41" t="s">
        <v>249</v>
      </c>
      <c r="AD31" s="41" t="s">
        <v>248</v>
      </c>
    </row>
    <row r="32" spans="1:30" ht="80.25" customHeight="1" x14ac:dyDescent="0.25">
      <c r="A32" s="42">
        <f t="shared" si="0"/>
        <v>19</v>
      </c>
      <c r="B32" s="42">
        <v>2242</v>
      </c>
      <c r="C32" s="42" t="s">
        <v>174</v>
      </c>
      <c r="D32" s="38" t="s">
        <v>438</v>
      </c>
      <c r="E32" s="33" t="s">
        <v>199</v>
      </c>
      <c r="F32" s="33" t="s">
        <v>278</v>
      </c>
      <c r="G32" s="41" t="s">
        <v>280</v>
      </c>
      <c r="H32" s="41" t="s">
        <v>287</v>
      </c>
      <c r="I32" s="50">
        <f t="shared" si="1"/>
        <v>9.9</v>
      </c>
      <c r="J32" s="50">
        <v>4.9000000000000004</v>
      </c>
      <c r="K32" s="50">
        <v>5</v>
      </c>
      <c r="L32" s="41" t="s">
        <v>195</v>
      </c>
      <c r="M32" s="41" t="s">
        <v>116</v>
      </c>
      <c r="N32" s="41" t="s">
        <v>165</v>
      </c>
      <c r="O32" s="58">
        <v>1</v>
      </c>
      <c r="P32" s="58" t="s">
        <v>189</v>
      </c>
      <c r="Q32" s="41"/>
      <c r="R32" s="39"/>
      <c r="S32" s="41" t="s">
        <v>117</v>
      </c>
      <c r="T32" s="39"/>
      <c r="U32" s="41">
        <v>42736</v>
      </c>
      <c r="V32" s="57" t="s">
        <v>248</v>
      </c>
      <c r="W32" s="57" t="s">
        <v>247</v>
      </c>
      <c r="X32" s="57" t="s">
        <v>247</v>
      </c>
      <c r="Y32" s="57" t="s">
        <v>247</v>
      </c>
      <c r="Z32" s="57">
        <v>5</v>
      </c>
      <c r="AA32" s="42" t="s">
        <v>286</v>
      </c>
      <c r="AB32" s="41" t="s">
        <v>250</v>
      </c>
      <c r="AC32" s="41" t="s">
        <v>249</v>
      </c>
      <c r="AD32" s="41" t="s">
        <v>248</v>
      </c>
    </row>
    <row r="33" spans="1:30" ht="188.25" customHeight="1" x14ac:dyDescent="0.25">
      <c r="A33" s="42">
        <f t="shared" si="0"/>
        <v>20</v>
      </c>
      <c r="B33" s="47">
        <v>106</v>
      </c>
      <c r="C33" s="48">
        <v>36</v>
      </c>
      <c r="D33" s="49" t="s">
        <v>419</v>
      </c>
      <c r="E33" s="32" t="s">
        <v>353</v>
      </c>
      <c r="F33" s="32" t="s">
        <v>263</v>
      </c>
      <c r="G33" s="41" t="s">
        <v>283</v>
      </c>
      <c r="H33" s="41" t="s">
        <v>284</v>
      </c>
      <c r="I33" s="50">
        <f t="shared" si="1"/>
        <v>163.80000000000001</v>
      </c>
      <c r="J33" s="50">
        <v>85.3</v>
      </c>
      <c r="K33" s="50">
        <v>78.5</v>
      </c>
      <c r="L33" s="45" t="s">
        <v>195</v>
      </c>
      <c r="M33" s="45" t="s">
        <v>115</v>
      </c>
      <c r="N33" s="45" t="s">
        <v>165</v>
      </c>
      <c r="O33" s="58" t="s">
        <v>401</v>
      </c>
      <c r="P33" s="58" t="s">
        <v>392</v>
      </c>
      <c r="Q33" s="45"/>
      <c r="R33" s="46"/>
      <c r="S33" s="45" t="s">
        <v>117</v>
      </c>
      <c r="T33" s="46"/>
      <c r="U33" s="41">
        <v>43466</v>
      </c>
      <c r="V33" s="57" t="s">
        <v>248</v>
      </c>
      <c r="W33" s="57" t="s">
        <v>247</v>
      </c>
      <c r="X33" s="57" t="s">
        <v>247</v>
      </c>
      <c r="Y33" s="57" t="s">
        <v>247</v>
      </c>
      <c r="Z33" s="57">
        <v>7</v>
      </c>
      <c r="AA33" s="45" t="str">
        <f>AA31</f>
        <v>АО"МОСТРАНСАВТО" ,  141402, Московская область, г. Химки, ул. Пролетарская, дом 18, ОГРН 1195081037777 ИНН 5047227020,  Генеральный директор Кайгородов Сергей Владимирович</v>
      </c>
      <c r="AB33" s="45" t="s">
        <v>250</v>
      </c>
      <c r="AC33" s="41" t="s">
        <v>249</v>
      </c>
      <c r="AD33" s="41" t="s">
        <v>248</v>
      </c>
    </row>
    <row r="34" spans="1:30" ht="177.75" customHeight="1" x14ac:dyDescent="0.25">
      <c r="A34" s="42">
        <v>21</v>
      </c>
      <c r="B34" s="48">
        <v>3352</v>
      </c>
      <c r="C34" s="48" t="s">
        <v>175</v>
      </c>
      <c r="D34" s="49" t="s">
        <v>419</v>
      </c>
      <c r="E34" s="32" t="s">
        <v>381</v>
      </c>
      <c r="F34" s="32" t="s">
        <v>382</v>
      </c>
      <c r="G34" s="45" t="s">
        <v>198</v>
      </c>
      <c r="H34" s="41" t="s">
        <v>288</v>
      </c>
      <c r="I34" s="50">
        <f t="shared" si="1"/>
        <v>130.30000000000001</v>
      </c>
      <c r="J34" s="50">
        <v>65.400000000000006</v>
      </c>
      <c r="K34" s="50">
        <v>64.900000000000006</v>
      </c>
      <c r="L34" s="45" t="s">
        <v>195</v>
      </c>
      <c r="M34" s="45" t="s">
        <v>116</v>
      </c>
      <c r="N34" s="45" t="s">
        <v>165</v>
      </c>
      <c r="O34" s="58">
        <v>19</v>
      </c>
      <c r="P34" s="58" t="s">
        <v>189</v>
      </c>
      <c r="Q34" s="45"/>
      <c r="R34" s="46"/>
      <c r="S34" s="45" t="s">
        <v>117</v>
      </c>
      <c r="T34" s="46"/>
      <c r="U34" s="45">
        <v>42736</v>
      </c>
      <c r="V34" s="57" t="s">
        <v>248</v>
      </c>
      <c r="W34" s="57" t="s">
        <v>247</v>
      </c>
      <c r="X34" s="57" t="s">
        <v>247</v>
      </c>
      <c r="Y34" s="57" t="s">
        <v>247</v>
      </c>
      <c r="Z34" s="57">
        <v>5</v>
      </c>
      <c r="AA34" s="47" t="s">
        <v>286</v>
      </c>
      <c r="AB34" s="45" t="s">
        <v>250</v>
      </c>
      <c r="AC34" s="41" t="s">
        <v>249</v>
      </c>
      <c r="AD34" s="41" t="s">
        <v>248</v>
      </c>
    </row>
    <row r="35" spans="1:30" ht="93" customHeight="1" x14ac:dyDescent="0.25">
      <c r="A35" s="42">
        <v>22</v>
      </c>
      <c r="B35" s="42">
        <v>107</v>
      </c>
      <c r="C35" s="42">
        <v>38</v>
      </c>
      <c r="D35" s="38" t="s">
        <v>181</v>
      </c>
      <c r="E35" s="32" t="s">
        <v>264</v>
      </c>
      <c r="F35" s="32" t="s">
        <v>265</v>
      </c>
      <c r="G35" s="34" t="s">
        <v>315</v>
      </c>
      <c r="H35" s="34" t="s">
        <v>316</v>
      </c>
      <c r="I35" s="50">
        <v>31.5</v>
      </c>
      <c r="J35" s="50">
        <v>15.6</v>
      </c>
      <c r="K35" s="50">
        <v>15.9</v>
      </c>
      <c r="L35" s="41" t="s">
        <v>195</v>
      </c>
      <c r="M35" s="41" t="s">
        <v>115</v>
      </c>
      <c r="N35" s="41" t="s">
        <v>165</v>
      </c>
      <c r="O35" s="58" t="s">
        <v>397</v>
      </c>
      <c r="P35" s="58" t="s">
        <v>391</v>
      </c>
      <c r="Q35" s="41"/>
      <c r="R35" s="39"/>
      <c r="S35" s="41" t="s">
        <v>117</v>
      </c>
      <c r="T35" s="39"/>
      <c r="U35" s="41">
        <v>43466</v>
      </c>
      <c r="V35" s="57" t="s">
        <v>247</v>
      </c>
      <c r="W35" s="57" t="s">
        <v>247</v>
      </c>
      <c r="X35" s="57" t="s">
        <v>247</v>
      </c>
      <c r="Y35" s="57" t="s">
        <v>247</v>
      </c>
      <c r="Z35" s="57">
        <v>7</v>
      </c>
      <c r="AA35" s="41" t="str">
        <f>AA33</f>
        <v>АО"МОСТРАНСАВТО" ,  141402, Московская область, г. Химки, ул. Пролетарская, дом 18, ОГРН 1195081037777 ИНН 5047227020,  Генеральный директор Кайгородов Сергей Владимирович</v>
      </c>
      <c r="AB35" s="41" t="s">
        <v>250</v>
      </c>
      <c r="AC35" s="41" t="s">
        <v>249</v>
      </c>
      <c r="AD35" s="41" t="s">
        <v>248</v>
      </c>
    </row>
    <row r="36" spans="1:30" ht="66" customHeight="1" x14ac:dyDescent="0.25">
      <c r="A36" s="42">
        <f t="shared" si="0"/>
        <v>23</v>
      </c>
      <c r="B36" s="42">
        <v>2164</v>
      </c>
      <c r="C36" s="42">
        <v>39</v>
      </c>
      <c r="D36" s="38" t="s">
        <v>420</v>
      </c>
      <c r="E36" s="32" t="s">
        <v>354</v>
      </c>
      <c r="F36" s="32" t="s">
        <v>266</v>
      </c>
      <c r="G36" s="34" t="s">
        <v>317</v>
      </c>
      <c r="H36" s="34" t="s">
        <v>318</v>
      </c>
      <c r="I36" s="50">
        <f t="shared" ref="I36:I42" si="2">J36+K36</f>
        <v>29.799999999999997</v>
      </c>
      <c r="J36" s="50">
        <v>15.1</v>
      </c>
      <c r="K36" s="50">
        <v>14.7</v>
      </c>
      <c r="L36" s="41" t="s">
        <v>195</v>
      </c>
      <c r="M36" s="41" t="s">
        <v>115</v>
      </c>
      <c r="N36" s="41" t="s">
        <v>165</v>
      </c>
      <c r="O36" s="58">
        <v>1</v>
      </c>
      <c r="P36" s="58" t="s">
        <v>189</v>
      </c>
      <c r="Q36" s="41"/>
      <c r="R36" s="39"/>
      <c r="S36" s="41" t="s">
        <v>117</v>
      </c>
      <c r="T36" s="39"/>
      <c r="U36" s="41">
        <v>43466</v>
      </c>
      <c r="V36" s="57" t="s">
        <v>248</v>
      </c>
      <c r="W36" s="57" t="s">
        <v>247</v>
      </c>
      <c r="X36" s="57" t="s">
        <v>247</v>
      </c>
      <c r="Y36" s="57" t="s">
        <v>247</v>
      </c>
      <c r="Z36" s="57">
        <v>5</v>
      </c>
      <c r="AA36" s="41" t="str">
        <f>AA35</f>
        <v>АО"МОСТРАНСАВТО" ,  141402, Московская область, г. Химки, ул. Пролетарская, дом 18, ОГРН 1195081037777 ИНН 5047227020,  Генеральный директор Кайгородов Сергей Владимирович</v>
      </c>
      <c r="AB36" s="41" t="s">
        <v>250</v>
      </c>
      <c r="AC36" s="41" t="s">
        <v>249</v>
      </c>
      <c r="AD36" s="41" t="s">
        <v>248</v>
      </c>
    </row>
    <row r="37" spans="1:30" ht="84" customHeight="1" x14ac:dyDescent="0.25">
      <c r="A37" s="42">
        <f t="shared" si="0"/>
        <v>24</v>
      </c>
      <c r="B37" s="42">
        <v>108</v>
      </c>
      <c r="C37" s="42">
        <v>40</v>
      </c>
      <c r="D37" s="38" t="s">
        <v>421</v>
      </c>
      <c r="E37" s="33" t="s">
        <v>267</v>
      </c>
      <c r="F37" s="43" t="s">
        <v>268</v>
      </c>
      <c r="G37" s="34" t="s">
        <v>319</v>
      </c>
      <c r="H37" s="34" t="s">
        <v>320</v>
      </c>
      <c r="I37" s="50">
        <f t="shared" si="2"/>
        <v>36.599999999999994</v>
      </c>
      <c r="J37" s="50">
        <v>18.7</v>
      </c>
      <c r="K37" s="50">
        <v>17.899999999999999</v>
      </c>
      <c r="L37" s="41" t="s">
        <v>195</v>
      </c>
      <c r="M37" s="41" t="s">
        <v>115</v>
      </c>
      <c r="N37" s="41" t="s">
        <v>165</v>
      </c>
      <c r="O37" s="58" t="s">
        <v>402</v>
      </c>
      <c r="P37" s="58" t="s">
        <v>392</v>
      </c>
      <c r="Q37" s="41"/>
      <c r="R37" s="39"/>
      <c r="S37" s="41" t="s">
        <v>117</v>
      </c>
      <c r="T37" s="39"/>
      <c r="U37" s="41">
        <v>43466</v>
      </c>
      <c r="V37" s="57" t="s">
        <v>248</v>
      </c>
      <c r="W37" s="57" t="s">
        <v>247</v>
      </c>
      <c r="X37" s="57" t="s">
        <v>247</v>
      </c>
      <c r="Y37" s="57" t="s">
        <v>247</v>
      </c>
      <c r="Z37" s="57">
        <v>7</v>
      </c>
      <c r="AA37" s="41" t="str">
        <f>AA36</f>
        <v>АО"МОСТРАНСАВТО" ,  141402, Московская область, г. Химки, ул. Пролетарская, дом 18, ОГРН 1195081037777 ИНН 5047227020,  Генеральный директор Кайгородов Сергей Владимирович</v>
      </c>
      <c r="AB37" s="41" t="s">
        <v>250</v>
      </c>
      <c r="AC37" s="41" t="s">
        <v>249</v>
      </c>
      <c r="AD37" s="41" t="s">
        <v>248</v>
      </c>
    </row>
    <row r="38" spans="1:30" ht="78.75" customHeight="1" x14ac:dyDescent="0.25">
      <c r="A38" s="42">
        <f t="shared" si="0"/>
        <v>25</v>
      </c>
      <c r="B38" s="42">
        <v>3353</v>
      </c>
      <c r="C38" s="42" t="s">
        <v>176</v>
      </c>
      <c r="D38" s="38" t="s">
        <v>421</v>
      </c>
      <c r="E38" s="33" t="s">
        <v>375</v>
      </c>
      <c r="F38" s="43" t="s">
        <v>376</v>
      </c>
      <c r="G38" s="34" t="s">
        <v>319</v>
      </c>
      <c r="H38" s="34" t="s">
        <v>320</v>
      </c>
      <c r="I38" s="50">
        <f t="shared" si="2"/>
        <v>35.4</v>
      </c>
      <c r="J38" s="50">
        <v>18.2</v>
      </c>
      <c r="K38" s="50">
        <v>17.2</v>
      </c>
      <c r="L38" s="41" t="s">
        <v>195</v>
      </c>
      <c r="M38" s="41" t="s">
        <v>116</v>
      </c>
      <c r="N38" s="41" t="s">
        <v>165</v>
      </c>
      <c r="O38" s="58">
        <v>4</v>
      </c>
      <c r="P38" s="58" t="s">
        <v>189</v>
      </c>
      <c r="Q38" s="41"/>
      <c r="R38" s="39"/>
      <c r="S38" s="41" t="s">
        <v>117</v>
      </c>
      <c r="T38" s="39"/>
      <c r="U38" s="41">
        <v>42736</v>
      </c>
      <c r="V38" s="57" t="s">
        <v>248</v>
      </c>
      <c r="W38" s="57" t="s">
        <v>247</v>
      </c>
      <c r="X38" s="57" t="s">
        <v>247</v>
      </c>
      <c r="Y38" s="57" t="s">
        <v>247</v>
      </c>
      <c r="Z38" s="57">
        <v>5</v>
      </c>
      <c r="AA38" s="42" t="s">
        <v>286</v>
      </c>
      <c r="AB38" s="41" t="s">
        <v>250</v>
      </c>
      <c r="AC38" s="41" t="s">
        <v>249</v>
      </c>
      <c r="AD38" s="41" t="s">
        <v>248</v>
      </c>
    </row>
    <row r="39" spans="1:30" ht="66" customHeight="1" x14ac:dyDescent="0.25">
      <c r="A39" s="42">
        <f t="shared" si="0"/>
        <v>26</v>
      </c>
      <c r="B39" s="42">
        <v>109</v>
      </c>
      <c r="C39" s="42">
        <v>41</v>
      </c>
      <c r="D39" s="38" t="s">
        <v>422</v>
      </c>
      <c r="E39" s="33" t="s">
        <v>355</v>
      </c>
      <c r="F39" s="43" t="s">
        <v>269</v>
      </c>
      <c r="G39" s="34" t="s">
        <v>297</v>
      </c>
      <c r="H39" s="34" t="s">
        <v>296</v>
      </c>
      <c r="I39" s="50">
        <f t="shared" si="2"/>
        <v>38.200000000000003</v>
      </c>
      <c r="J39" s="50">
        <v>19.399999999999999</v>
      </c>
      <c r="K39" s="50">
        <v>18.8</v>
      </c>
      <c r="L39" s="41" t="s">
        <v>195</v>
      </c>
      <c r="M39" s="41" t="s">
        <v>115</v>
      </c>
      <c r="N39" s="41" t="s">
        <v>165</v>
      </c>
      <c r="O39" s="58" t="s">
        <v>403</v>
      </c>
      <c r="P39" s="58" t="s">
        <v>404</v>
      </c>
      <c r="Q39" s="41"/>
      <c r="R39" s="39"/>
      <c r="S39" s="41" t="s">
        <v>117</v>
      </c>
      <c r="T39" s="39"/>
      <c r="U39" s="41">
        <v>43466</v>
      </c>
      <c r="V39" s="57" t="s">
        <v>248</v>
      </c>
      <c r="W39" s="57" t="s">
        <v>247</v>
      </c>
      <c r="X39" s="57" t="s">
        <v>247</v>
      </c>
      <c r="Y39" s="57" t="s">
        <v>247</v>
      </c>
      <c r="Z39" s="57">
        <v>7</v>
      </c>
      <c r="AA39" s="41" t="str">
        <f>AA37</f>
        <v>АО"МОСТРАНСАВТО" ,  141402, Московская область, г. Химки, ул. Пролетарская, дом 18, ОГРН 1195081037777 ИНН 5047227020,  Генеральный директор Кайгородов Сергей Владимирович</v>
      </c>
      <c r="AB39" s="41" t="s">
        <v>250</v>
      </c>
      <c r="AC39" s="41" t="s">
        <v>249</v>
      </c>
      <c r="AD39" s="41" t="s">
        <v>248</v>
      </c>
    </row>
    <row r="40" spans="1:30" ht="78.75" customHeight="1" x14ac:dyDescent="0.25">
      <c r="A40" s="42">
        <f t="shared" si="0"/>
        <v>27</v>
      </c>
      <c r="B40" s="42">
        <v>3354</v>
      </c>
      <c r="C40" s="42" t="s">
        <v>177</v>
      </c>
      <c r="D40" s="38" t="s">
        <v>422</v>
      </c>
      <c r="E40" s="33" t="s">
        <v>377</v>
      </c>
      <c r="F40" s="33" t="s">
        <v>378</v>
      </c>
      <c r="G40" s="34" t="s">
        <v>294</v>
      </c>
      <c r="H40" s="34" t="s">
        <v>295</v>
      </c>
      <c r="I40" s="50">
        <f t="shared" si="2"/>
        <v>35.6</v>
      </c>
      <c r="J40" s="50">
        <v>18</v>
      </c>
      <c r="K40" s="50">
        <v>17.600000000000001</v>
      </c>
      <c r="L40" s="41" t="s">
        <v>195</v>
      </c>
      <c r="M40" s="41" t="s">
        <v>116</v>
      </c>
      <c r="N40" s="41" t="s">
        <v>165</v>
      </c>
      <c r="O40" s="58">
        <v>2</v>
      </c>
      <c r="P40" s="58" t="s">
        <v>189</v>
      </c>
      <c r="Q40" s="41"/>
      <c r="R40" s="39"/>
      <c r="S40" s="41" t="s">
        <v>117</v>
      </c>
      <c r="T40" s="39"/>
      <c r="U40" s="41">
        <v>42736</v>
      </c>
      <c r="V40" s="57" t="s">
        <v>248</v>
      </c>
      <c r="W40" s="57" t="s">
        <v>247</v>
      </c>
      <c r="X40" s="57" t="s">
        <v>247</v>
      </c>
      <c r="Y40" s="57" t="s">
        <v>247</v>
      </c>
      <c r="Z40" s="57">
        <v>5</v>
      </c>
      <c r="AA40" s="42" t="s">
        <v>118</v>
      </c>
      <c r="AB40" s="41" t="s">
        <v>250</v>
      </c>
      <c r="AC40" s="41" t="s">
        <v>249</v>
      </c>
      <c r="AD40" s="41" t="s">
        <v>248</v>
      </c>
    </row>
    <row r="41" spans="1:30" ht="74.25" customHeight="1" x14ac:dyDescent="0.25">
      <c r="A41" s="42">
        <f t="shared" si="0"/>
        <v>28</v>
      </c>
      <c r="B41" s="42">
        <v>110</v>
      </c>
      <c r="C41" s="42">
        <v>42</v>
      </c>
      <c r="D41" s="38" t="s">
        <v>423</v>
      </c>
      <c r="E41" s="32" t="s">
        <v>275</v>
      </c>
      <c r="F41" s="32" t="s">
        <v>274</v>
      </c>
      <c r="G41" s="34" t="s">
        <v>321</v>
      </c>
      <c r="H41" s="34" t="s">
        <v>322</v>
      </c>
      <c r="I41" s="50">
        <f t="shared" si="2"/>
        <v>35.9</v>
      </c>
      <c r="J41" s="50">
        <v>19</v>
      </c>
      <c r="K41" s="50">
        <v>16.899999999999999</v>
      </c>
      <c r="L41" s="41" t="s">
        <v>195</v>
      </c>
      <c r="M41" s="41" t="s">
        <v>115</v>
      </c>
      <c r="N41" s="41" t="s">
        <v>165</v>
      </c>
      <c r="O41" s="58">
        <v>1</v>
      </c>
      <c r="P41" s="58" t="s">
        <v>191</v>
      </c>
      <c r="Q41" s="41"/>
      <c r="R41" s="39"/>
      <c r="S41" s="41" t="s">
        <v>117</v>
      </c>
      <c r="T41" s="39"/>
      <c r="U41" s="41">
        <v>43466</v>
      </c>
      <c r="V41" s="57" t="s">
        <v>248</v>
      </c>
      <c r="W41" s="57" t="s">
        <v>247</v>
      </c>
      <c r="X41" s="57" t="s">
        <v>247</v>
      </c>
      <c r="Y41" s="57" t="s">
        <v>247</v>
      </c>
      <c r="Z41" s="57">
        <v>7</v>
      </c>
      <c r="AA41" s="41" t="str">
        <f>AA39</f>
        <v>АО"МОСТРАНСАВТО" ,  141402, Московская область, г. Химки, ул. Пролетарская, дом 18, ОГРН 1195081037777 ИНН 5047227020,  Генеральный директор Кайгородов Сергей Владимирович</v>
      </c>
      <c r="AB41" s="41" t="s">
        <v>250</v>
      </c>
      <c r="AC41" s="41" t="s">
        <v>249</v>
      </c>
      <c r="AD41" s="41" t="s">
        <v>248</v>
      </c>
    </row>
    <row r="42" spans="1:30" ht="75.75" customHeight="1" x14ac:dyDescent="0.25">
      <c r="A42" s="42">
        <f t="shared" si="0"/>
        <v>29</v>
      </c>
      <c r="B42" s="42">
        <v>111</v>
      </c>
      <c r="C42" s="42">
        <v>43</v>
      </c>
      <c r="D42" s="38" t="s">
        <v>424</v>
      </c>
      <c r="E42" s="32" t="s">
        <v>273</v>
      </c>
      <c r="F42" s="32" t="s">
        <v>272</v>
      </c>
      <c r="G42" s="34" t="s">
        <v>323</v>
      </c>
      <c r="H42" s="34" t="s">
        <v>324</v>
      </c>
      <c r="I42" s="50">
        <f t="shared" si="2"/>
        <v>92.5</v>
      </c>
      <c r="J42" s="50">
        <v>49.8</v>
      </c>
      <c r="K42" s="50">
        <v>42.7</v>
      </c>
      <c r="L42" s="41" t="s">
        <v>195</v>
      </c>
      <c r="M42" s="41" t="s">
        <v>115</v>
      </c>
      <c r="N42" s="41" t="s">
        <v>165</v>
      </c>
      <c r="O42" s="58">
        <v>6</v>
      </c>
      <c r="P42" s="58" t="s">
        <v>281</v>
      </c>
      <c r="Q42" s="41"/>
      <c r="R42" s="39"/>
      <c r="S42" s="41" t="s">
        <v>117</v>
      </c>
      <c r="T42" s="40"/>
      <c r="U42" s="41">
        <v>43466</v>
      </c>
      <c r="V42" s="57" t="s">
        <v>248</v>
      </c>
      <c r="W42" s="57" t="s">
        <v>247</v>
      </c>
      <c r="X42" s="57" t="s">
        <v>247</v>
      </c>
      <c r="Y42" s="57" t="s">
        <v>247</v>
      </c>
      <c r="Z42" s="57">
        <v>7</v>
      </c>
      <c r="AA42" s="41" t="str">
        <f>AA41</f>
        <v>АО"МОСТРАНСАВТО" ,  141402, Московская область, г. Химки, ул. Пролетарская, дом 18, ОГРН 1195081037777 ИНН 5047227020,  Генеральный директор Кайгородов Сергей Владимирович</v>
      </c>
      <c r="AB42" s="41" t="s">
        <v>250</v>
      </c>
      <c r="AC42" s="41" t="s">
        <v>249</v>
      </c>
      <c r="AD42" s="41" t="s">
        <v>248</v>
      </c>
    </row>
    <row r="43" spans="1:30" ht="71.25" customHeight="1" x14ac:dyDescent="0.25">
      <c r="A43" s="42">
        <v>30</v>
      </c>
      <c r="B43" s="42">
        <v>112</v>
      </c>
      <c r="C43" s="42">
        <v>45</v>
      </c>
      <c r="D43" s="7" t="s">
        <v>425</v>
      </c>
      <c r="E43" s="32" t="s">
        <v>271</v>
      </c>
      <c r="F43" s="32" t="s">
        <v>270</v>
      </c>
      <c r="G43" s="34" t="s">
        <v>325</v>
      </c>
      <c r="H43" s="34" t="s">
        <v>326</v>
      </c>
      <c r="I43" s="50">
        <f t="shared" ref="I43:I49" si="3">J43+K43</f>
        <v>31.4</v>
      </c>
      <c r="J43" s="50">
        <v>15.6</v>
      </c>
      <c r="K43" s="50">
        <v>15.8</v>
      </c>
      <c r="L43" s="41" t="s">
        <v>195</v>
      </c>
      <c r="M43" s="41" t="s">
        <v>115</v>
      </c>
      <c r="N43" s="41" t="s">
        <v>165</v>
      </c>
      <c r="O43" s="58">
        <v>1</v>
      </c>
      <c r="P43" s="58" t="s">
        <v>191</v>
      </c>
      <c r="Q43" s="41"/>
      <c r="R43" s="39"/>
      <c r="S43" s="41" t="s">
        <v>117</v>
      </c>
      <c r="T43" s="39"/>
      <c r="U43" s="41">
        <v>43466</v>
      </c>
      <c r="V43" s="57" t="s">
        <v>248</v>
      </c>
      <c r="W43" s="57" t="s">
        <v>247</v>
      </c>
      <c r="X43" s="57" t="s">
        <v>247</v>
      </c>
      <c r="Y43" s="57" t="s">
        <v>247</v>
      </c>
      <c r="Z43" s="57">
        <v>7</v>
      </c>
      <c r="AA43" s="41" t="str">
        <f>AA42</f>
        <v>АО"МОСТРАНСАВТО" ,  141402, Московская область, г. Химки, ул. Пролетарская, дом 18, ОГРН 1195081037777 ИНН 5047227020,  Генеральный директор Кайгородов Сергей Владимирович</v>
      </c>
      <c r="AB43" s="41" t="s">
        <v>250</v>
      </c>
      <c r="AC43" s="41" t="s">
        <v>249</v>
      </c>
      <c r="AD43" s="41" t="s">
        <v>248</v>
      </c>
    </row>
    <row r="44" spans="1:30" ht="75" customHeight="1" x14ac:dyDescent="0.25">
      <c r="A44" s="42">
        <f t="shared" si="0"/>
        <v>31</v>
      </c>
      <c r="B44" s="42">
        <v>114</v>
      </c>
      <c r="C44" s="42">
        <v>49</v>
      </c>
      <c r="D44" s="7" t="s">
        <v>426</v>
      </c>
      <c r="E44" s="33" t="s">
        <v>356</v>
      </c>
      <c r="F44" s="33" t="s">
        <v>276</v>
      </c>
      <c r="G44" s="34" t="s">
        <v>327</v>
      </c>
      <c r="H44" s="34" t="s">
        <v>328</v>
      </c>
      <c r="I44" s="50">
        <f t="shared" si="3"/>
        <v>37.200000000000003</v>
      </c>
      <c r="J44" s="50">
        <v>18.899999999999999</v>
      </c>
      <c r="K44" s="50">
        <v>18.3</v>
      </c>
      <c r="L44" s="41" t="s">
        <v>195</v>
      </c>
      <c r="M44" s="41" t="s">
        <v>115</v>
      </c>
      <c r="N44" s="41" t="s">
        <v>165</v>
      </c>
      <c r="O44" s="58" t="s">
        <v>390</v>
      </c>
      <c r="P44" s="58" t="s">
        <v>398</v>
      </c>
      <c r="Q44" s="41"/>
      <c r="R44" s="39"/>
      <c r="S44" s="41" t="s">
        <v>117</v>
      </c>
      <c r="T44" s="39"/>
      <c r="U44" s="41">
        <v>43466</v>
      </c>
      <c r="V44" s="57" t="s">
        <v>248</v>
      </c>
      <c r="W44" s="57" t="s">
        <v>247</v>
      </c>
      <c r="X44" s="57" t="s">
        <v>247</v>
      </c>
      <c r="Y44" s="57" t="s">
        <v>247</v>
      </c>
      <c r="Z44" s="57">
        <v>7</v>
      </c>
      <c r="AA44" s="41" t="str">
        <f t="shared" ref="AA44:AA49" si="4">AA43</f>
        <v>АО"МОСТРАНСАВТО" ,  141402, Московская область, г. Химки, ул. Пролетарская, дом 18, ОГРН 1195081037777 ИНН 5047227020,  Генеральный директор Кайгородов Сергей Владимирович</v>
      </c>
      <c r="AB44" s="41" t="s">
        <v>250</v>
      </c>
      <c r="AC44" s="41" t="s">
        <v>249</v>
      </c>
      <c r="AD44" s="41" t="s">
        <v>248</v>
      </c>
    </row>
    <row r="45" spans="1:30" ht="75" customHeight="1" x14ac:dyDescent="0.25">
      <c r="A45" s="42">
        <f t="shared" si="0"/>
        <v>32</v>
      </c>
      <c r="B45" s="42">
        <v>115</v>
      </c>
      <c r="C45" s="42">
        <v>51</v>
      </c>
      <c r="D45" s="38" t="s">
        <v>427</v>
      </c>
      <c r="E45" s="33" t="s">
        <v>357</v>
      </c>
      <c r="F45" s="43" t="s">
        <v>339</v>
      </c>
      <c r="G45" s="34" t="s">
        <v>329</v>
      </c>
      <c r="H45" s="34" t="s">
        <v>330</v>
      </c>
      <c r="I45" s="50">
        <f t="shared" si="3"/>
        <v>57.7</v>
      </c>
      <c r="J45" s="50">
        <v>29.1</v>
      </c>
      <c r="K45" s="50">
        <v>28.6</v>
      </c>
      <c r="L45" s="41" t="s">
        <v>195</v>
      </c>
      <c r="M45" s="41" t="s">
        <v>115</v>
      </c>
      <c r="N45" s="41" t="s">
        <v>165</v>
      </c>
      <c r="O45" s="58">
        <v>2</v>
      </c>
      <c r="P45" s="58" t="s">
        <v>191</v>
      </c>
      <c r="Q45" s="41"/>
      <c r="R45" s="39"/>
      <c r="S45" s="41" t="s">
        <v>117</v>
      </c>
      <c r="T45" s="39"/>
      <c r="U45" s="41">
        <v>43466</v>
      </c>
      <c r="V45" s="57" t="s">
        <v>248</v>
      </c>
      <c r="W45" s="57" t="s">
        <v>247</v>
      </c>
      <c r="X45" s="57" t="s">
        <v>247</v>
      </c>
      <c r="Y45" s="57" t="s">
        <v>247</v>
      </c>
      <c r="Z45" s="57">
        <v>7</v>
      </c>
      <c r="AA45" s="41" t="str">
        <f t="shared" si="4"/>
        <v>АО"МОСТРАНСАВТО" ,  141402, Московская область, г. Химки, ул. Пролетарская, дом 18, ОГРН 1195081037777 ИНН 5047227020,  Генеральный директор Кайгородов Сергей Владимирович</v>
      </c>
      <c r="AB45" s="41" t="s">
        <v>250</v>
      </c>
      <c r="AC45" s="41" t="s">
        <v>249</v>
      </c>
      <c r="AD45" s="41" t="s">
        <v>248</v>
      </c>
    </row>
    <row r="46" spans="1:30" ht="75" customHeight="1" x14ac:dyDescent="0.25">
      <c r="A46" s="42">
        <f t="shared" si="0"/>
        <v>33</v>
      </c>
      <c r="B46" s="42">
        <v>116</v>
      </c>
      <c r="C46" s="42">
        <v>53</v>
      </c>
      <c r="D46" s="38" t="s">
        <v>428</v>
      </c>
      <c r="E46" s="33" t="s">
        <v>358</v>
      </c>
      <c r="F46" s="33" t="s">
        <v>359</v>
      </c>
      <c r="G46" s="34" t="s">
        <v>331</v>
      </c>
      <c r="H46" s="34" t="s">
        <v>332</v>
      </c>
      <c r="I46" s="50">
        <f t="shared" si="3"/>
        <v>35.400000000000006</v>
      </c>
      <c r="J46" s="50">
        <v>18.100000000000001</v>
      </c>
      <c r="K46" s="50">
        <v>17.3</v>
      </c>
      <c r="L46" s="41" t="s">
        <v>195</v>
      </c>
      <c r="M46" s="41" t="s">
        <v>115</v>
      </c>
      <c r="N46" s="41" t="s">
        <v>165</v>
      </c>
      <c r="O46" s="58">
        <v>1</v>
      </c>
      <c r="P46" s="58" t="s">
        <v>188</v>
      </c>
      <c r="Q46" s="41"/>
      <c r="R46" s="39"/>
      <c r="S46" s="41" t="s">
        <v>117</v>
      </c>
      <c r="T46" s="39"/>
      <c r="U46" s="41">
        <v>43466</v>
      </c>
      <c r="V46" s="57" t="s">
        <v>248</v>
      </c>
      <c r="W46" s="57" t="s">
        <v>247</v>
      </c>
      <c r="X46" s="57" t="s">
        <v>247</v>
      </c>
      <c r="Y46" s="57" t="s">
        <v>247</v>
      </c>
      <c r="Z46" s="57">
        <v>7</v>
      </c>
      <c r="AA46" s="41" t="str">
        <f t="shared" si="4"/>
        <v>АО"МОСТРАНСАВТО" ,  141402, Московская область, г. Химки, ул. Пролетарская, дом 18, ОГРН 1195081037777 ИНН 5047227020,  Генеральный директор Кайгородов Сергей Владимирович</v>
      </c>
      <c r="AB46" s="41" t="s">
        <v>250</v>
      </c>
      <c r="AC46" s="41" t="s">
        <v>249</v>
      </c>
      <c r="AD46" s="41" t="s">
        <v>248</v>
      </c>
    </row>
    <row r="47" spans="1:30" ht="85.5" customHeight="1" x14ac:dyDescent="0.25">
      <c r="A47" s="42">
        <f t="shared" si="0"/>
        <v>34</v>
      </c>
      <c r="B47" s="42">
        <v>117</v>
      </c>
      <c r="C47" s="42">
        <v>54</v>
      </c>
      <c r="D47" s="38" t="s">
        <v>429</v>
      </c>
      <c r="E47" s="32" t="s">
        <v>277</v>
      </c>
      <c r="F47" s="32" t="s">
        <v>340</v>
      </c>
      <c r="G47" s="34" t="s">
        <v>333</v>
      </c>
      <c r="H47" s="34" t="s">
        <v>334</v>
      </c>
      <c r="I47" s="50">
        <f t="shared" si="3"/>
        <v>61.1</v>
      </c>
      <c r="J47" s="50">
        <v>26.9</v>
      </c>
      <c r="K47" s="50">
        <v>34.200000000000003</v>
      </c>
      <c r="L47" s="41" t="s">
        <v>195</v>
      </c>
      <c r="M47" s="41" t="s">
        <v>115</v>
      </c>
      <c r="N47" s="41" t="s">
        <v>165</v>
      </c>
      <c r="O47" s="58">
        <v>2</v>
      </c>
      <c r="P47" s="58" t="s">
        <v>190</v>
      </c>
      <c r="Q47" s="41"/>
      <c r="R47" s="39"/>
      <c r="S47" s="41" t="s">
        <v>117</v>
      </c>
      <c r="T47" s="39"/>
      <c r="U47" s="41">
        <v>43466</v>
      </c>
      <c r="V47" s="57" t="s">
        <v>248</v>
      </c>
      <c r="W47" s="57" t="s">
        <v>247</v>
      </c>
      <c r="X47" s="57" t="s">
        <v>247</v>
      </c>
      <c r="Y47" s="57" t="s">
        <v>247</v>
      </c>
      <c r="Z47" s="57">
        <v>7</v>
      </c>
      <c r="AA47" s="41" t="str">
        <f t="shared" si="4"/>
        <v>АО"МОСТРАНСАВТО" ,  141402, Московская область, г. Химки, ул. Пролетарская, дом 18, ОГРН 1195081037777 ИНН 5047227020,  Генеральный директор Кайгородов Сергей Владимирович</v>
      </c>
      <c r="AB47" s="41" t="s">
        <v>250</v>
      </c>
      <c r="AC47" s="41" t="s">
        <v>249</v>
      </c>
      <c r="AD47" s="41" t="s">
        <v>248</v>
      </c>
    </row>
    <row r="48" spans="1:30" ht="89.25" customHeight="1" x14ac:dyDescent="0.25">
      <c r="A48" s="42">
        <f t="shared" si="0"/>
        <v>35</v>
      </c>
      <c r="B48" s="42">
        <v>3263</v>
      </c>
      <c r="C48" s="38">
        <v>65</v>
      </c>
      <c r="D48" s="38" t="s">
        <v>435</v>
      </c>
      <c r="E48" s="55" t="s">
        <v>363</v>
      </c>
      <c r="F48" s="32" t="s">
        <v>364</v>
      </c>
      <c r="G48" s="34" t="s">
        <v>335</v>
      </c>
      <c r="H48" s="34" t="s">
        <v>336</v>
      </c>
      <c r="I48" s="50">
        <f t="shared" si="3"/>
        <v>54</v>
      </c>
      <c r="J48" s="50">
        <v>24.6</v>
      </c>
      <c r="K48" s="50">
        <v>29.4</v>
      </c>
      <c r="L48" s="41" t="s">
        <v>195</v>
      </c>
      <c r="M48" s="41" t="s">
        <v>115</v>
      </c>
      <c r="N48" s="41" t="s">
        <v>165</v>
      </c>
      <c r="O48" s="58">
        <v>1</v>
      </c>
      <c r="P48" s="58" t="s">
        <v>192</v>
      </c>
      <c r="Q48" s="41"/>
      <c r="R48" s="39"/>
      <c r="S48" s="41" t="s">
        <v>117</v>
      </c>
      <c r="T48" s="39"/>
      <c r="U48" s="41">
        <v>43466</v>
      </c>
      <c r="V48" s="57" t="s">
        <v>248</v>
      </c>
      <c r="W48" s="57" t="s">
        <v>247</v>
      </c>
      <c r="X48" s="57" t="s">
        <v>247</v>
      </c>
      <c r="Y48" s="57" t="s">
        <v>247</v>
      </c>
      <c r="Z48" s="57">
        <v>5</v>
      </c>
      <c r="AA48" s="41" t="str">
        <f t="shared" si="4"/>
        <v>АО"МОСТРАНСАВТО" ,  141402, Московская область, г. Химки, ул. Пролетарская, дом 18, ОГРН 1195081037777 ИНН 5047227020,  Генеральный директор Кайгородов Сергей Владимирович</v>
      </c>
      <c r="AB48" s="41" t="s">
        <v>250</v>
      </c>
      <c r="AC48" s="41" t="s">
        <v>249</v>
      </c>
      <c r="AD48" s="41" t="s">
        <v>248</v>
      </c>
    </row>
    <row r="49" spans="1:30" ht="89.25" customHeight="1" x14ac:dyDescent="0.25">
      <c r="A49" s="42">
        <f t="shared" si="0"/>
        <v>36</v>
      </c>
      <c r="B49" s="42">
        <v>3264</v>
      </c>
      <c r="C49" s="38">
        <v>66</v>
      </c>
      <c r="D49" s="38" t="s">
        <v>430</v>
      </c>
      <c r="E49" s="55" t="s">
        <v>360</v>
      </c>
      <c r="F49" s="32" t="s">
        <v>341</v>
      </c>
      <c r="G49" s="34" t="s">
        <v>337</v>
      </c>
      <c r="H49" s="34" t="s">
        <v>338</v>
      </c>
      <c r="I49" s="50">
        <f t="shared" si="3"/>
        <v>37.6</v>
      </c>
      <c r="J49" s="50">
        <v>19.100000000000001</v>
      </c>
      <c r="K49" s="50">
        <v>18.5</v>
      </c>
      <c r="L49" s="41" t="s">
        <v>195</v>
      </c>
      <c r="M49" s="41" t="s">
        <v>115</v>
      </c>
      <c r="N49" s="41" t="s">
        <v>165</v>
      </c>
      <c r="O49" s="58">
        <v>1</v>
      </c>
      <c r="P49" s="58" t="s">
        <v>192</v>
      </c>
      <c r="Q49" s="41"/>
      <c r="R49" s="39"/>
      <c r="S49" s="41" t="s">
        <v>117</v>
      </c>
      <c r="T49" s="39"/>
      <c r="U49" s="41">
        <v>43466</v>
      </c>
      <c r="V49" s="57" t="s">
        <v>248</v>
      </c>
      <c r="W49" s="57" t="s">
        <v>247</v>
      </c>
      <c r="X49" s="57" t="s">
        <v>247</v>
      </c>
      <c r="Y49" s="57" t="s">
        <v>247</v>
      </c>
      <c r="Z49" s="57">
        <v>5</v>
      </c>
      <c r="AA49" s="41" t="str">
        <f t="shared" si="4"/>
        <v>АО"МОСТРАНСАВТО" ,  141402, Московская область, г. Химки, ул. Пролетарская, дом 18, ОГРН 1195081037777 ИНН 5047227020,  Генеральный директор Кайгородов Сергей Владимирович</v>
      </c>
      <c r="AB49" s="41" t="s">
        <v>250</v>
      </c>
      <c r="AC49" s="41" t="s">
        <v>249</v>
      </c>
      <c r="AD49" s="41" t="s">
        <v>248</v>
      </c>
    </row>
    <row r="50" spans="1:30" ht="63.75" x14ac:dyDescent="0.25">
      <c r="A50" s="42">
        <v>37</v>
      </c>
      <c r="B50" s="38">
        <v>1979</v>
      </c>
      <c r="C50" s="38">
        <v>9</v>
      </c>
      <c r="D50" s="38" t="s">
        <v>431</v>
      </c>
      <c r="E50" s="44" t="s">
        <v>361</v>
      </c>
      <c r="F50" s="44" t="s">
        <v>362</v>
      </c>
      <c r="G50" s="38" t="s">
        <v>251</v>
      </c>
      <c r="H50" s="38" t="s">
        <v>252</v>
      </c>
      <c r="I50" s="50">
        <f>J50+K50</f>
        <v>10.100000000000001</v>
      </c>
      <c r="J50" s="50">
        <v>5.2</v>
      </c>
      <c r="K50" s="50">
        <v>4.9000000000000004</v>
      </c>
      <c r="L50" s="41" t="s">
        <v>195</v>
      </c>
      <c r="M50" s="41" t="s">
        <v>115</v>
      </c>
      <c r="N50" s="41" t="s">
        <v>165</v>
      </c>
      <c r="O50" s="58">
        <v>3</v>
      </c>
      <c r="P50" s="58" t="s">
        <v>192</v>
      </c>
      <c r="Q50" s="41"/>
      <c r="R50" s="39"/>
      <c r="S50" s="41" t="s">
        <v>117</v>
      </c>
      <c r="T50" s="39"/>
      <c r="U50" s="41">
        <v>43466</v>
      </c>
      <c r="V50" s="57" t="s">
        <v>248</v>
      </c>
      <c r="W50" s="57" t="s">
        <v>247</v>
      </c>
      <c r="X50" s="57" t="s">
        <v>247</v>
      </c>
      <c r="Y50" s="57" t="s">
        <v>247</v>
      </c>
      <c r="Z50" s="57">
        <v>5</v>
      </c>
      <c r="AA50" s="41" t="str">
        <f>AA49</f>
        <v>АО"МОСТРАНСАВТО" ,  141402, Московская область, г. Химки, ул. Пролетарская, дом 18, ОГРН 1195081037777 ИНН 5047227020,  Генеральный директор Кайгородов Сергей Владимирович</v>
      </c>
      <c r="AB50" s="41" t="s">
        <v>250</v>
      </c>
      <c r="AC50" s="41" t="s">
        <v>246</v>
      </c>
      <c r="AD50" s="41" t="s">
        <v>248</v>
      </c>
    </row>
    <row r="51" spans="1:30" ht="61.5" customHeight="1" x14ac:dyDescent="0.25">
      <c r="A51" s="42">
        <v>38</v>
      </c>
      <c r="B51" s="49">
        <v>3351</v>
      </c>
      <c r="C51" s="49" t="s">
        <v>383</v>
      </c>
      <c r="D51" s="49" t="s">
        <v>431</v>
      </c>
      <c r="E51" s="44" t="s">
        <v>361</v>
      </c>
      <c r="F51" s="44" t="s">
        <v>362</v>
      </c>
      <c r="G51" s="49" t="s">
        <v>251</v>
      </c>
      <c r="H51" s="49" t="s">
        <v>252</v>
      </c>
      <c r="I51" s="50">
        <f>J51+K51</f>
        <v>10.100000000000001</v>
      </c>
      <c r="J51" s="50">
        <v>5.2</v>
      </c>
      <c r="K51" s="50">
        <v>4.9000000000000004</v>
      </c>
      <c r="L51" s="56" t="s">
        <v>195</v>
      </c>
      <c r="M51" s="45" t="s">
        <v>116</v>
      </c>
      <c r="N51" s="56" t="s">
        <v>165</v>
      </c>
      <c r="O51" s="58">
        <v>2</v>
      </c>
      <c r="P51" s="58" t="s">
        <v>192</v>
      </c>
      <c r="Q51" s="56"/>
      <c r="R51" s="39"/>
      <c r="S51" s="56" t="s">
        <v>117</v>
      </c>
      <c r="T51" s="39"/>
      <c r="U51" s="56">
        <v>42736</v>
      </c>
      <c r="V51" s="58" t="s">
        <v>248</v>
      </c>
      <c r="W51" s="58" t="s">
        <v>247</v>
      </c>
      <c r="X51" s="58" t="s">
        <v>247</v>
      </c>
      <c r="Y51" s="58" t="s">
        <v>247</v>
      </c>
      <c r="Z51" s="58">
        <v>5</v>
      </c>
      <c r="AA51" s="48" t="s">
        <v>286</v>
      </c>
      <c r="AB51" s="56" t="s">
        <v>250</v>
      </c>
      <c r="AC51" s="41" t="s">
        <v>246</v>
      </c>
      <c r="AD51" s="41" t="s">
        <v>248</v>
      </c>
    </row>
    <row r="52" spans="1:30" x14ac:dyDescent="0.25">
      <c r="M52" s="52"/>
    </row>
    <row r="54" spans="1:30" x14ac:dyDescent="0.25">
      <c r="E54" s="33"/>
      <c r="F54" s="43"/>
    </row>
  </sheetData>
  <mergeCells count="69">
    <mergeCell ref="A5:AD5"/>
    <mergeCell ref="A4:AD4"/>
    <mergeCell ref="AA12:AA13"/>
    <mergeCell ref="AB12:AB13"/>
    <mergeCell ref="AC12:AC13"/>
    <mergeCell ref="AD12:AD13"/>
    <mergeCell ref="V12:V13"/>
    <mergeCell ref="W12:W13"/>
    <mergeCell ref="X12:X13"/>
    <mergeCell ref="T8:T11"/>
    <mergeCell ref="AB8:AB11"/>
    <mergeCell ref="U7:U11"/>
    <mergeCell ref="V7:Z7"/>
    <mergeCell ref="AA7:AA11"/>
    <mergeCell ref="AB7:AD7"/>
    <mergeCell ref="AD8:AD11"/>
    <mergeCell ref="AC8:AC11"/>
    <mergeCell ref="V8:V11"/>
    <mergeCell ref="W8:W11"/>
    <mergeCell ref="X8:X11"/>
    <mergeCell ref="Y8:Y11"/>
    <mergeCell ref="Z8:Z11"/>
    <mergeCell ref="G8:G11"/>
    <mergeCell ref="H8:H11"/>
    <mergeCell ref="I8:I11"/>
    <mergeCell ref="Q7:T7"/>
    <mergeCell ref="R8:R11"/>
    <mergeCell ref="S8:S11"/>
    <mergeCell ref="J8:J11"/>
    <mergeCell ref="K8:K11"/>
    <mergeCell ref="Q8:Q11"/>
    <mergeCell ref="M7:M11"/>
    <mergeCell ref="L7:L11"/>
    <mergeCell ref="I7:K7"/>
    <mergeCell ref="N7:N11"/>
    <mergeCell ref="O7:P7"/>
    <mergeCell ref="O8:O11"/>
    <mergeCell ref="P8:P11"/>
    <mergeCell ref="N12:N13"/>
    <mergeCell ref="I12:I13"/>
    <mergeCell ref="Z12:Z13"/>
    <mergeCell ref="Y12:Y13"/>
    <mergeCell ref="Q12:Q13"/>
    <mergeCell ref="R12:R13"/>
    <mergeCell ref="S12:S13"/>
    <mergeCell ref="T12:T13"/>
    <mergeCell ref="U12:U13"/>
    <mergeCell ref="J12:J13"/>
    <mergeCell ref="K12:K13"/>
    <mergeCell ref="L12:L13"/>
    <mergeCell ref="M12:M13"/>
    <mergeCell ref="O12:O13"/>
    <mergeCell ref="P12:P13"/>
    <mergeCell ref="F12:F13"/>
    <mergeCell ref="G12:G13"/>
    <mergeCell ref="H12:H13"/>
    <mergeCell ref="A7:A11"/>
    <mergeCell ref="B7:B11"/>
    <mergeCell ref="C7:C11"/>
    <mergeCell ref="D7:D11"/>
    <mergeCell ref="E7:F7"/>
    <mergeCell ref="A12:A13"/>
    <mergeCell ref="B12:B13"/>
    <mergeCell ref="C12:C13"/>
    <mergeCell ref="D12:D13"/>
    <mergeCell ref="E12:E13"/>
    <mergeCell ref="G7:H7"/>
    <mergeCell ref="E8:E11"/>
    <mergeCell ref="F8:F11"/>
  </mergeCells>
  <pageMargins left="3.937007874015748E-2" right="3.937007874015748E-2" top="0.15748031496062992" bottom="0.19685039370078741" header="0.31496062992125984" footer="0.31496062992125984"/>
  <pageSetup paperSize="9" scale="45" fitToWidth="2" fitToHeight="3" orientation="landscape" r:id="rId1"/>
  <rowBreaks count="1" manualBreakCount="1">
    <brk id="24" max="29" man="1"/>
  </rowBreaks>
  <colBreaks count="1" manualBreakCount="1">
    <brk id="8" max="5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Лист1</vt:lpstr>
      <vt:lpstr>Лист2</vt:lpstr>
      <vt:lpstr>Лист3</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2023-07-04T08:39:33Z</dcterms:modified>
</cp:coreProperties>
</file>